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6" i="1" l="1"/>
  <c r="H328" i="1" s="1"/>
  <c r="G326" i="1"/>
  <c r="G328" i="1" s="1"/>
  <c r="F326" i="1"/>
  <c r="F328" i="1" s="1"/>
  <c r="E326" i="1"/>
  <c r="E328" i="1" s="1"/>
  <c r="D326" i="1"/>
  <c r="D328" i="1" s="1"/>
  <c r="H319" i="1"/>
  <c r="H321" i="1" s="1"/>
  <c r="G319" i="1"/>
  <c r="G321" i="1" s="1"/>
  <c r="F319" i="1"/>
  <c r="F321" i="1" s="1"/>
  <c r="E319" i="1"/>
  <c r="E321" i="1" s="1"/>
  <c r="D319" i="1"/>
  <c r="D321" i="1" s="1"/>
  <c r="H311" i="1"/>
  <c r="H313" i="1" s="1"/>
  <c r="H330" i="1" s="1"/>
  <c r="H332" i="1" s="1"/>
  <c r="G311" i="1"/>
  <c r="G313" i="1" s="1"/>
  <c r="G330" i="1" s="1"/>
  <c r="G332" i="1" s="1"/>
  <c r="F311" i="1"/>
  <c r="F313" i="1" s="1"/>
  <c r="F330" i="1" s="1"/>
  <c r="F332" i="1" s="1"/>
  <c r="E311" i="1"/>
  <c r="E313" i="1" s="1"/>
  <c r="E330" i="1" s="1"/>
  <c r="E332" i="1" s="1"/>
  <c r="D311" i="1"/>
  <c r="D313" i="1" s="1"/>
  <c r="D330" i="1" s="1"/>
  <c r="D332" i="1" s="1"/>
  <c r="H295" i="1"/>
  <c r="H297" i="1" s="1"/>
  <c r="H299" i="1" s="1"/>
  <c r="G295" i="1"/>
  <c r="G297" i="1" s="1"/>
  <c r="G299" i="1" s="1"/>
  <c r="F295" i="1"/>
  <c r="F297" i="1" s="1"/>
  <c r="F299" i="1" s="1"/>
  <c r="E295" i="1"/>
  <c r="E297" i="1" s="1"/>
  <c r="E299" i="1" s="1"/>
  <c r="D295" i="1"/>
  <c r="D297" i="1" s="1"/>
  <c r="D299" i="1" s="1"/>
  <c r="H283" i="1"/>
  <c r="H285" i="1" s="1"/>
  <c r="G283" i="1"/>
  <c r="G285" i="1" s="1"/>
  <c r="F283" i="1"/>
  <c r="F285" i="1" s="1"/>
  <c r="E283" i="1"/>
  <c r="E285" i="1" s="1"/>
  <c r="D283" i="1"/>
  <c r="D285" i="1" s="1"/>
  <c r="H261" i="1"/>
  <c r="G261" i="1"/>
  <c r="F261" i="1"/>
  <c r="E261" i="1"/>
  <c r="D261" i="1"/>
  <c r="H256" i="1"/>
  <c r="H263" i="1" s="1"/>
  <c r="H287" i="1" s="1"/>
  <c r="H301" i="1" s="1"/>
  <c r="G256" i="1"/>
  <c r="G263" i="1" s="1"/>
  <c r="G287" i="1" s="1"/>
  <c r="G301" i="1" s="1"/>
  <c r="F256" i="1"/>
  <c r="F263" i="1" s="1"/>
  <c r="F287" i="1" s="1"/>
  <c r="F301" i="1" s="1"/>
  <c r="E256" i="1"/>
  <c r="E263" i="1" s="1"/>
  <c r="E287" i="1" s="1"/>
  <c r="E301" i="1" s="1"/>
  <c r="D256" i="1"/>
  <c r="D263" i="1" s="1"/>
  <c r="D287" i="1" s="1"/>
  <c r="D301" i="1" s="1"/>
  <c r="H239" i="1"/>
  <c r="H241" i="1" s="1"/>
  <c r="H243" i="1" s="1"/>
  <c r="G239" i="1"/>
  <c r="G241" i="1" s="1"/>
  <c r="G243" i="1" s="1"/>
  <c r="F239" i="1"/>
  <c r="F241" i="1" s="1"/>
  <c r="F243" i="1" s="1"/>
  <c r="E239" i="1"/>
  <c r="E241" i="1" s="1"/>
  <c r="E243" i="1" s="1"/>
  <c r="D239" i="1"/>
  <c r="D241" i="1" s="1"/>
  <c r="D243" i="1" s="1"/>
  <c r="H229" i="1"/>
  <c r="H231" i="1" s="1"/>
  <c r="H233" i="1" s="1"/>
  <c r="H245" i="1" s="1"/>
  <c r="G229" i="1"/>
  <c r="G231" i="1" s="1"/>
  <c r="G233" i="1" s="1"/>
  <c r="G245" i="1" s="1"/>
  <c r="F229" i="1"/>
  <c r="F231" i="1" s="1"/>
  <c r="F233" i="1" s="1"/>
  <c r="F245" i="1" s="1"/>
  <c r="E229" i="1"/>
  <c r="E231" i="1" s="1"/>
  <c r="E233" i="1" s="1"/>
  <c r="E245" i="1" s="1"/>
  <c r="D229" i="1"/>
  <c r="D231" i="1" s="1"/>
  <c r="D233" i="1" s="1"/>
  <c r="D245" i="1" s="1"/>
  <c r="H206" i="1"/>
  <c r="H208" i="1" s="1"/>
  <c r="G206" i="1"/>
  <c r="G208" i="1" s="1"/>
  <c r="F206" i="1"/>
  <c r="F208" i="1" s="1"/>
  <c r="E206" i="1"/>
  <c r="E208" i="1" s="1"/>
  <c r="D206" i="1"/>
  <c r="D208" i="1" s="1"/>
  <c r="H182" i="1"/>
  <c r="H184" i="1" s="1"/>
  <c r="H210" i="1" s="1"/>
  <c r="G182" i="1"/>
  <c r="G184" i="1" s="1"/>
  <c r="G210" i="1" s="1"/>
  <c r="F182" i="1"/>
  <c r="F184" i="1" s="1"/>
  <c r="F210" i="1" s="1"/>
  <c r="E182" i="1"/>
  <c r="E184" i="1" s="1"/>
  <c r="E210" i="1" s="1"/>
  <c r="D182" i="1"/>
  <c r="D184" i="1" s="1"/>
  <c r="D210" i="1" s="1"/>
  <c r="H169" i="1"/>
  <c r="G169" i="1"/>
  <c r="F169" i="1"/>
  <c r="E169" i="1"/>
  <c r="D169" i="1"/>
  <c r="H163" i="1"/>
  <c r="H171" i="1" s="1"/>
  <c r="G163" i="1"/>
  <c r="G171" i="1" s="1"/>
  <c r="F163" i="1"/>
  <c r="F171" i="1" s="1"/>
  <c r="E163" i="1"/>
  <c r="E171" i="1" s="1"/>
  <c r="D163" i="1"/>
  <c r="D171" i="1" s="1"/>
  <c r="H143" i="1"/>
  <c r="G143" i="1"/>
  <c r="F143" i="1"/>
  <c r="E143" i="1"/>
  <c r="D143" i="1"/>
  <c r="H140" i="1"/>
  <c r="H145" i="1" s="1"/>
  <c r="G140" i="1"/>
  <c r="G145" i="1" s="1"/>
  <c r="F140" i="1"/>
  <c r="F145" i="1" s="1"/>
  <c r="E140" i="1"/>
  <c r="E145" i="1" s="1"/>
  <c r="D140" i="1"/>
  <c r="D145" i="1" s="1"/>
  <c r="H130" i="1"/>
  <c r="H132" i="1" s="1"/>
  <c r="G130" i="1"/>
  <c r="G132" i="1" s="1"/>
  <c r="F130" i="1"/>
  <c r="F132" i="1" s="1"/>
  <c r="E130" i="1"/>
  <c r="E132" i="1" s="1"/>
  <c r="D130" i="1"/>
  <c r="D132" i="1" s="1"/>
  <c r="H119" i="1"/>
  <c r="G119" i="1"/>
  <c r="F119" i="1"/>
  <c r="E119" i="1"/>
  <c r="D119" i="1"/>
  <c r="H115" i="1"/>
  <c r="H121" i="1" s="1"/>
  <c r="H173" i="1" s="1"/>
  <c r="H212" i="1" s="1"/>
  <c r="G115" i="1"/>
  <c r="G121" i="1" s="1"/>
  <c r="G173" i="1" s="1"/>
  <c r="G212" i="1" s="1"/>
  <c r="F115" i="1"/>
  <c r="F121" i="1" s="1"/>
  <c r="F173" i="1" s="1"/>
  <c r="F212" i="1" s="1"/>
  <c r="E115" i="1"/>
  <c r="E121" i="1" s="1"/>
  <c r="E173" i="1" s="1"/>
  <c r="E212" i="1" s="1"/>
  <c r="D115" i="1"/>
  <c r="D121" i="1" s="1"/>
  <c r="D173" i="1" s="1"/>
  <c r="D212" i="1" s="1"/>
  <c r="H96" i="1"/>
  <c r="H98" i="1" s="1"/>
  <c r="H100" i="1" s="1"/>
  <c r="H102" i="1" s="1"/>
  <c r="G96" i="1"/>
  <c r="G98" i="1" s="1"/>
  <c r="G100" i="1" s="1"/>
  <c r="G102" i="1" s="1"/>
  <c r="F96" i="1"/>
  <c r="F98" i="1" s="1"/>
  <c r="F100" i="1" s="1"/>
  <c r="F102" i="1" s="1"/>
  <c r="E96" i="1"/>
  <c r="E98" i="1" s="1"/>
  <c r="E100" i="1" s="1"/>
  <c r="E102" i="1" s="1"/>
  <c r="D96" i="1"/>
  <c r="D98" i="1" s="1"/>
  <c r="D100" i="1" s="1"/>
  <c r="D102" i="1" s="1"/>
  <c r="H81" i="1"/>
  <c r="G81" i="1"/>
  <c r="F81" i="1"/>
  <c r="E81" i="1"/>
  <c r="D81" i="1"/>
  <c r="H77" i="1"/>
  <c r="H83" i="1" s="1"/>
  <c r="H85" i="1" s="1"/>
  <c r="H87" i="1" s="1"/>
  <c r="G77" i="1"/>
  <c r="G83" i="1" s="1"/>
  <c r="G85" i="1" s="1"/>
  <c r="G87" i="1" s="1"/>
  <c r="F77" i="1"/>
  <c r="F83" i="1" s="1"/>
  <c r="F85" i="1" s="1"/>
  <c r="F87" i="1" s="1"/>
  <c r="E77" i="1"/>
  <c r="E83" i="1" s="1"/>
  <c r="E85" i="1" s="1"/>
  <c r="E87" i="1" s="1"/>
  <c r="D77" i="1"/>
  <c r="D83" i="1" s="1"/>
  <c r="D85" i="1" s="1"/>
  <c r="D87" i="1" s="1"/>
  <c r="H62" i="1"/>
  <c r="H64" i="1" s="1"/>
  <c r="G62" i="1"/>
  <c r="G64" i="1" s="1"/>
  <c r="F62" i="1"/>
  <c r="F64" i="1" s="1"/>
  <c r="E62" i="1"/>
  <c r="E64" i="1" s="1"/>
  <c r="D62" i="1"/>
  <c r="D64" i="1" s="1"/>
  <c r="H43" i="1"/>
  <c r="G43" i="1"/>
  <c r="F43" i="1"/>
  <c r="E43" i="1"/>
  <c r="D43" i="1"/>
  <c r="H39" i="1"/>
  <c r="G39" i="1"/>
  <c r="F39" i="1"/>
  <c r="E39" i="1"/>
  <c r="D39" i="1"/>
  <c r="H36" i="1"/>
  <c r="G36" i="1"/>
  <c r="G45" i="1" s="1"/>
  <c r="G66" i="1" s="1"/>
  <c r="G68" i="1" s="1"/>
  <c r="G336" i="1" s="1"/>
  <c r="F36" i="1"/>
  <c r="F45" i="1" s="1"/>
  <c r="F66" i="1" s="1"/>
  <c r="F68" i="1" s="1"/>
  <c r="F336" i="1" s="1"/>
  <c r="E36" i="1"/>
  <c r="E45" i="1" s="1"/>
  <c r="E66" i="1" s="1"/>
  <c r="E68" i="1" s="1"/>
  <c r="E336" i="1" s="1"/>
  <c r="D36" i="1"/>
  <c r="D45" i="1" s="1"/>
  <c r="D66" i="1" s="1"/>
  <c r="D68" i="1" s="1"/>
  <c r="D336" i="1" s="1"/>
  <c r="B4" i="1"/>
  <c r="A3" i="1"/>
  <c r="H45" i="1" l="1"/>
  <c r="H66" i="1" s="1"/>
  <c r="H68" i="1" s="1"/>
  <c r="H336" i="1" s="1"/>
</calcChain>
</file>

<file path=xl/sharedStrings.xml><?xml version="1.0" encoding="utf-8"?>
<sst xmlns="http://schemas.openxmlformats.org/spreadsheetml/2006/main" count="430" uniqueCount="174">
  <si>
    <t>N</t>
  </si>
  <si>
    <t>Местни Дейности</t>
  </si>
  <si>
    <t xml:space="preserve"> Бланка стойностни показатели: Разход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</si>
  <si>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</si>
  <si>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</si>
  <si>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</si>
  <si>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</si>
  <si>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</si>
  <si>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</si>
  <si>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 Функция Общи държавни служби</t>
  </si>
  <si>
    <t>Група А) Изпълнителни и законодателни органи</t>
  </si>
  <si>
    <t>122 Общинска администрация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</si>
  <si>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</si>
  <si>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</si>
  <si>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</si>
  <si>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</si>
  <si>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</si>
  <si>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Други възнаграждения и плащания за персонала</t>
  </si>
  <si>
    <t>0200</t>
  </si>
  <si>
    <t xml:space="preserve">за нещатен персонал нает по трудови правоотношения </t>
  </si>
  <si>
    <t>0201</t>
  </si>
  <si>
    <t>за персонала по извънтрудови правоотношения</t>
  </si>
  <si>
    <t>0202</t>
  </si>
  <si>
    <t>други плащания и възнаграждения</t>
  </si>
  <si>
    <t>0209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</si>
  <si>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</si>
  <si>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</si>
  <si>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</si>
  <si>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</si>
  <si>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</si>
  <si>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</si>
  <si>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</si>
  <si>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</si>
  <si>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</si>
  <si>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</si>
  <si>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</si>
  <si>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</si>
  <si>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учебни и научно-изследователски разходи и книги за библиотеките</t>
  </si>
  <si>
    <t>1014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</si>
  <si>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</si>
  <si>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</si>
  <si>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</si>
  <si>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</si>
  <si>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</si>
  <si>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</si>
  <si>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</si>
  <si>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</si>
  <si>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командировки в страната</t>
  </si>
  <si>
    <t>1051</t>
  </si>
  <si>
    <t>краткосрочни командировки в чужбина</t>
  </si>
  <si>
    <t>1052</t>
  </si>
  <si>
    <t>разходи за застраховки</t>
  </si>
  <si>
    <t>1062</t>
  </si>
  <si>
    <t>разходи за договорни санкции и неустойки, съдебни обезщетения и разноски</t>
  </si>
  <si>
    <t>1092</t>
  </si>
  <si>
    <t>други разходи, некласифицирани в другите параграфи и подпараграфи</t>
  </si>
  <si>
    <t>1098</t>
  </si>
  <si>
    <t>Текущи трансфери, обезщетения и помощи за домакинствата</t>
  </si>
  <si>
    <t>4200</t>
  </si>
  <si>
    <t>обезщетения и помощи по решение на общинския съвет</t>
  </si>
  <si>
    <t>4214</t>
  </si>
  <si>
    <t>Всичко - разходи:</t>
  </si>
  <si>
    <t>субсидии</t>
  </si>
  <si>
    <t>Разходи за членски внос и участие в нетърговски организации и дейности</t>
  </si>
  <si>
    <t>4600</t>
  </si>
  <si>
    <t>Всичко - субсидии:</t>
  </si>
  <si>
    <t>капиталови разходи</t>
  </si>
  <si>
    <t>Придобиване на дълготрайни материални активи</t>
  </si>
  <si>
    <t>5200</t>
  </si>
  <si>
    <t>придобиване на компютри и хардуер</t>
  </si>
  <si>
    <t>5201</t>
  </si>
  <si>
    <t>Всичко - капиталови разходи:</t>
  </si>
  <si>
    <t>Всичко - 122 Общинска администрация:</t>
  </si>
  <si>
    <t xml:space="preserve">123 Общински съвети </t>
  </si>
  <si>
    <t>Всичко - 123 Общински съвети :</t>
  </si>
  <si>
    <t>Всичко - Група А) Изпълнителни и законодателни органи:</t>
  </si>
  <si>
    <t>Всичко - I. Функция Общи държавни служби:</t>
  </si>
  <si>
    <t>III. Функция Образование</t>
  </si>
  <si>
    <t/>
  </si>
  <si>
    <t>389 Други дейности по образованието</t>
  </si>
  <si>
    <t>придобиване на друго оборудване, машини и съоръжения</t>
  </si>
  <si>
    <t>5203</t>
  </si>
  <si>
    <t>Всичко - 389 Други дейности по образованието:</t>
  </si>
  <si>
    <t>Всичко - :</t>
  </si>
  <si>
    <t>Всичко - III. Функция Образование:</t>
  </si>
  <si>
    <t>IV. Функция Здравеопазване</t>
  </si>
  <si>
    <t>469 Други дейности по здравеопазването</t>
  </si>
  <si>
    <t>Всичко - 469 Други дейности по здравеопазването:</t>
  </si>
  <si>
    <t>Всичко - IV. Функция Здравеопазване:</t>
  </si>
  <si>
    <t>VI. Жилищно строителство, благоустройство, комунално стопанство и опазване на околната среда</t>
  </si>
  <si>
    <t>Група А) Жилищно строителство, благоустройство, комунално стопанство</t>
  </si>
  <si>
    <t>603 Водоснабдяване и канализация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</si>
  <si>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</si>
  <si>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</si>
  <si>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</si>
  <si>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</si>
  <si>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изграждане на инфраструктурни обекти</t>
  </si>
  <si>
    <t>5206</t>
  </si>
  <si>
    <t>Всичко - 603 Водоснабдяване и канализация:</t>
  </si>
  <si>
    <t>604 Осветление на улици и площади</t>
  </si>
  <si>
    <t>Всичко - 604 Осветление на улици и площади:</t>
  </si>
  <si>
    <t>606 Изграждане, ремонт и поддържане на уличната мрежа</t>
  </si>
  <si>
    <t>Основен ремонт на дълготрайни материални активи</t>
  </si>
  <si>
    <t>5100</t>
  </si>
  <si>
    <t>Всичко - 606 Изграждане, ремонт и поддържане на уличната мрежа:</t>
  </si>
  <si>
    <t>619 Други дейности по жилищното строителство, благоустройството и регионалното развитие</t>
  </si>
  <si>
    <t>платени общински данъци, такси, наказателни лихви и административни санкции</t>
  </si>
  <si>
    <t>1981</t>
  </si>
  <si>
    <t>Всичко - 619 Други дейности по жилищното строителство, благоустройството и регионалното развитие:</t>
  </si>
  <si>
    <t>Всичко - Група А) Жилищно строителство, благоустройство, комунално стопанство:</t>
  </si>
  <si>
    <t>Група Б) Опазване на околната среда</t>
  </si>
  <si>
    <t>622 Озеленяване</t>
  </si>
  <si>
    <t>Всичко - 622 Озеленяване:</t>
  </si>
  <si>
    <t>623 Чистота</t>
  </si>
  <si>
    <t>обезщетения за персонала, с характер на възнаграждение</t>
  </si>
  <si>
    <t>0208</t>
  </si>
  <si>
    <t>постелен инвентар и облекло</t>
  </si>
  <si>
    <t>1013</t>
  </si>
  <si>
    <t>Всичко - 623 Чистота:</t>
  </si>
  <si>
    <t>Всичко - Група Б) Опазване на околната среда:</t>
  </si>
  <si>
    <t>Всичко - VI. Жилищно строителство, благоустройство, комунално стопанство и опазване на околната среда:</t>
  </si>
  <si>
    <t>VII. Функция Култура, спорт, почивни дейности и религиозно дело</t>
  </si>
  <si>
    <t>Група Б) Физическа култура и спорт</t>
  </si>
  <si>
    <t>714 Спортни бази за спорт за всички</t>
  </si>
  <si>
    <t>Всичко - 714 Спортни бази за спорт за всички:</t>
  </si>
  <si>
    <t>Всичко - Група Б) Физическа култура и спорт:</t>
  </si>
  <si>
    <t>Група В) Култура</t>
  </si>
  <si>
    <t>738 Читалища</t>
  </si>
  <si>
    <t>Всичко - 738 Читалища:</t>
  </si>
  <si>
    <t>Всичко - Група В) Култура:</t>
  </si>
  <si>
    <t>Всичко - VII. Функция Култура, спорт, почивни дейности и религиозно дело:</t>
  </si>
  <si>
    <t>VIII. Функция Икономически дейности и услуги</t>
  </si>
  <si>
    <t>Група В) Транспорт и съобщения</t>
  </si>
  <si>
    <t>832 Служби и дейности по поддържане, ремонт и изграждане на пътищата</t>
  </si>
  <si>
    <t>Всичко - 832 Служби и дейности по поддържане, ремонт и изграждане на пътищата:</t>
  </si>
  <si>
    <t>849 Други дейности по транспорта,пътищата,пощите и далекосъобщенията</t>
  </si>
  <si>
    <t>Всичко - 849 Други дейности по транспорта,пътищата,пощите и далекосъобщенията:</t>
  </si>
  <si>
    <t>Всичко - Група В) Транспорт и съобщения:</t>
  </si>
  <si>
    <t>Група Е) Други дейности по икономиката</t>
  </si>
  <si>
    <t>898 Други дейности по икономиката</t>
  </si>
  <si>
    <t>медикаменти</t>
  </si>
  <si>
    <t>1012</t>
  </si>
  <si>
    <t>Всичко - 898 Други дейности по икономиката:</t>
  </si>
  <si>
    <t>Всичко - Група Е) Други дейности по икономиката:</t>
  </si>
  <si>
    <t>Всичко - VIII. Функция Икономически дейности и услуги:</t>
  </si>
  <si>
    <t>IX. Функция Разходи некласифицирани в другите функции</t>
  </si>
  <si>
    <t>910 Разходи за лихви</t>
  </si>
  <si>
    <t>други</t>
  </si>
  <si>
    <t>Разходи за лихви по заеми от страната</t>
  </si>
  <si>
    <t>2200</t>
  </si>
  <si>
    <t>Разходи за лихви по заеми от банки в страната</t>
  </si>
  <si>
    <t>2221</t>
  </si>
  <si>
    <t>Разходи за лихви по други заеми от страната</t>
  </si>
  <si>
    <t>2224</t>
  </si>
  <si>
    <t>Всичко - други:</t>
  </si>
  <si>
    <t>Всичко - 910 Разходи за лихви:</t>
  </si>
  <si>
    <t>997 Други разходи некласифицирани по другите функции</t>
  </si>
  <si>
    <t>такса ангажимент по заеми</t>
  </si>
  <si>
    <t>1063</t>
  </si>
  <si>
    <t>Всичко - 997 Други разходи некласифицирани по другите функции: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</si>
  <si>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</si>
  <si>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</si>
  <si>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</si>
  <si>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</si>
  <si>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</si>
  <si>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</si>
  <si>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</si>
  <si>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</si>
  <si>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</si>
  <si>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>III-то трим.</t>
  </si>
  <si>
    <t>II-ро трим.</t>
  </si>
  <si>
    <t>I-во трим.</t>
  </si>
  <si>
    <t>. IV-то трим.</t>
  </si>
  <si>
    <t>Приложение №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</si>
</sst>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36"/>
  <sheetViews>
    <sheetView tabSelected="1" topLeftCell="B1" workbookViewId="0">
      <selection activeCell="B9" sqref="B9:H9"/>
    </sheetView>
  </sheetViews>
  <sheetFormatPr defaultColWidth="8.85546875" defaultRowHeight="30" customHeight="1" x14ac:dyDescent="0.25"/>
  <cols>
    <col min="1" max="1" width="0" style="2" hidden="1" customWidth="1"/>
    <col min="2" max="2" width="58.85546875" style="2" customWidth="1"/>
    <col min="3" max="3" width="12.42578125" style="2" customWidth="1"/>
    <col min="4" max="4" width="11.42578125" style="2" customWidth="1"/>
    <col min="5" max="5" width="10.140625" style="2" customWidth="1"/>
    <col min="6" max="6" width="10.7109375" style="2" customWidth="1"/>
    <col min="7" max="7" width="10" style="2" customWidth="1"/>
    <col min="8" max="8" width="9.140625" style="2" customWidth="1"/>
    <col min="9" max="13" width="20.28515625" style="2" hidden="1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  <c r="F1" s="22" t="s">
        <v>173</v>
      </c>
      <c r="G1" s="22"/>
      <c r="H1" s="22"/>
    </row>
    <row r="2" spans="1:13" ht="30" customHeight="1" x14ac:dyDescent="0.25">
      <c r="A2" s="4" t="s">
        <v>1</v>
      </c>
      <c r="B2" s="27" t="s">
        <v>2</v>
      </c>
      <c r="C2" s="27"/>
      <c r="D2" s="27"/>
      <c r="E2" s="27"/>
      <c r="F2" s="27"/>
      <c r="G2" s="27"/>
      <c r="H2" s="27"/>
    </row>
    <row r="3" spans="1:13" s="6" customFormat="1" ht="30" customHeight="1" x14ac:dyDescent="0.2">
      <c r="A3" s="5" t="str">
        <f>CONCATENATE("Бюджет ",H4)</f>
        <v>Бюджет 2024</v>
      </c>
      <c r="B3" s="28" t="s">
        <v>3</v>
      </c>
      <c r="C3" s="28"/>
      <c r="D3" s="28"/>
      <c r="E3" s="28"/>
      <c r="F3" s="28"/>
      <c r="G3" s="28"/>
      <c r="H3" s="28"/>
    </row>
    <row r="4" spans="1:13" ht="30" customHeight="1" x14ac:dyDescent="0.25">
      <c r="A4" s="4"/>
      <c r="B4" s="7" t="str">
        <f>IF(ISBLANK(A2),"Обща",A2)</f>
        <v>Местни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11"/>
      <c r="E5"/>
      <c r="F5"/>
      <c r="G5" s="11"/>
    </row>
    <row r="6" spans="1:13" ht="69" customHeight="1" x14ac:dyDescent="0.25">
      <c r="A6" s="4"/>
      <c r="B6" s="12" t="s">
        <v>7</v>
      </c>
      <c r="C6" s="12" t="s">
        <v>8</v>
      </c>
      <c r="D6" s="12" t="s">
        <v>168</v>
      </c>
      <c r="E6" s="12" t="s">
        <v>171</v>
      </c>
      <c r="F6" s="12" t="s">
        <v>170</v>
      </c>
      <c r="G6" s="12" t="s">
        <v>169</v>
      </c>
      <c r="H6" s="13" t="s">
        <v>172</v>
      </c>
    </row>
    <row r="7" spans="1:13" ht="30" customHeight="1" x14ac:dyDescent="0.25">
      <c r="A7" s="4"/>
      <c r="B7" s="14"/>
      <c r="C7" s="14"/>
      <c r="D7" s="14"/>
      <c r="E7" s="14"/>
      <c r="F7" s="14"/>
      <c r="G7" s="14"/>
    </row>
    <row r="8" spans="1:13" ht="30" customHeight="1" x14ac:dyDescent="0.25">
      <c r="A8" s="4"/>
      <c r="B8" s="25" t="s">
        <v>9</v>
      </c>
      <c r="C8" s="25"/>
      <c r="D8" s="25"/>
      <c r="E8" s="25"/>
      <c r="F8" s="25"/>
      <c r="G8" s="25"/>
      <c r="H8" s="25"/>
    </row>
    <row r="9" spans="1:13" ht="30" customHeight="1" x14ac:dyDescent="0.25">
      <c r="A9" s="4"/>
      <c r="B9" s="26" t="s">
        <v>10</v>
      </c>
      <c r="C9" s="26"/>
      <c r="D9" s="26"/>
      <c r="E9" s="26"/>
      <c r="F9" s="26"/>
      <c r="G9" s="26"/>
      <c r="H9" s="26"/>
    </row>
    <row r="10" spans="1:13" ht="30" customHeight="1" x14ac:dyDescent="0.25">
      <c r="A10" s="4"/>
      <c r="B10" s="23" t="s">
        <v>11</v>
      </c>
      <c r="C10" s="23"/>
      <c r="D10" s="23"/>
      <c r="E10" s="23"/>
      <c r="F10" s="23"/>
      <c r="G10" s="23"/>
      <c r="H10" s="23"/>
    </row>
    <row r="11" spans="1:13" ht="30" customHeight="1" x14ac:dyDescent="0.25">
      <c r="A11" s="4"/>
      <c r="B11" s="24" t="s">
        <v>12</v>
      </c>
      <c r="C11" s="24"/>
      <c r="D11" s="24"/>
      <c r="E11" s="24"/>
      <c r="F11" s="24"/>
      <c r="G11" s="24"/>
      <c r="H11" s="24"/>
    </row>
    <row r="12" spans="1:13" ht="30" customHeight="1" x14ac:dyDescent="0.25">
      <c r="A12" s="4"/>
      <c r="B12" s="15" t="s">
        <v>13</v>
      </c>
      <c r="C12" s="16" t="s">
        <v>14</v>
      </c>
      <c r="D12" s="17">
        <v>11200</v>
      </c>
      <c r="E12" s="17">
        <v>2800</v>
      </c>
      <c r="F12" s="17">
        <v>2800</v>
      </c>
      <c r="G12" s="17">
        <v>2800</v>
      </c>
      <c r="H12" s="17">
        <v>2800</v>
      </c>
      <c r="I12" s="2">
        <v>11200</v>
      </c>
      <c r="J12" s="2">
        <v>2800</v>
      </c>
      <c r="K12" s="2">
        <v>2800</v>
      </c>
      <c r="L12" s="2">
        <v>2800</v>
      </c>
      <c r="M12" s="2">
        <v>2800</v>
      </c>
    </row>
    <row r="13" spans="1:13" ht="30" customHeight="1" x14ac:dyDescent="0.25">
      <c r="A13" s="4"/>
      <c r="B13" s="15" t="s">
        <v>15</v>
      </c>
      <c r="C13" s="16" t="s">
        <v>16</v>
      </c>
      <c r="D13" s="17">
        <v>11200</v>
      </c>
      <c r="E13" s="17">
        <v>2800</v>
      </c>
      <c r="F13" s="17">
        <v>2800</v>
      </c>
      <c r="G13" s="17">
        <v>2800</v>
      </c>
      <c r="H13" s="17">
        <v>2800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15" t="s">
        <v>17</v>
      </c>
      <c r="C14" s="16" t="s">
        <v>18</v>
      </c>
      <c r="D14" s="17">
        <v>32200</v>
      </c>
      <c r="E14" s="17">
        <v>16100</v>
      </c>
      <c r="F14" s="17">
        <v>5550</v>
      </c>
      <c r="G14" s="17">
        <v>5000</v>
      </c>
      <c r="H14" s="17">
        <v>5550</v>
      </c>
      <c r="I14" s="2">
        <v>32200</v>
      </c>
      <c r="J14" s="2">
        <v>16100</v>
      </c>
      <c r="K14" s="2">
        <v>5550</v>
      </c>
      <c r="L14" s="2">
        <v>5000</v>
      </c>
      <c r="M14" s="2">
        <v>5550</v>
      </c>
    </row>
    <row r="15" spans="1:13" ht="30" customHeight="1" x14ac:dyDescent="0.25">
      <c r="A15" s="4"/>
      <c r="B15" s="15" t="s">
        <v>19</v>
      </c>
      <c r="C15" s="16" t="s">
        <v>20</v>
      </c>
      <c r="D15" s="17">
        <v>11200</v>
      </c>
      <c r="E15" s="17">
        <v>2800</v>
      </c>
      <c r="F15" s="17">
        <v>2800</v>
      </c>
      <c r="G15" s="17">
        <v>2800</v>
      </c>
      <c r="H15" s="17">
        <v>2800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15" t="s">
        <v>21</v>
      </c>
      <c r="C16" s="16" t="s">
        <v>22</v>
      </c>
      <c r="D16" s="17">
        <v>10000</v>
      </c>
      <c r="E16" s="17">
        <v>10000</v>
      </c>
      <c r="F16" s="17">
        <v>0</v>
      </c>
      <c r="G16" s="17">
        <v>0</v>
      </c>
      <c r="H16" s="17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15" t="s">
        <v>23</v>
      </c>
      <c r="C17" s="16" t="s">
        <v>24</v>
      </c>
      <c r="D17" s="17">
        <v>11000</v>
      </c>
      <c r="E17" s="17">
        <v>3300</v>
      </c>
      <c r="F17" s="17">
        <v>2750</v>
      </c>
      <c r="G17" s="17">
        <v>2200</v>
      </c>
      <c r="H17" s="17">
        <v>2750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30" customHeight="1" x14ac:dyDescent="0.25">
      <c r="A18" s="4"/>
      <c r="B18" s="15" t="s">
        <v>25</v>
      </c>
      <c r="C18" s="16" t="s">
        <v>26</v>
      </c>
      <c r="D18" s="17">
        <v>11000</v>
      </c>
      <c r="E18" s="17">
        <v>2750</v>
      </c>
      <c r="F18" s="17">
        <v>2750</v>
      </c>
      <c r="G18" s="17">
        <v>2750</v>
      </c>
      <c r="H18" s="17">
        <v>2750</v>
      </c>
      <c r="I18" s="2">
        <v>11000</v>
      </c>
      <c r="J18" s="2">
        <v>2750</v>
      </c>
      <c r="K18" s="2">
        <v>2750</v>
      </c>
      <c r="L18" s="2">
        <v>2750</v>
      </c>
      <c r="M18" s="2">
        <v>2750</v>
      </c>
    </row>
    <row r="19" spans="1:13" ht="30" customHeight="1" x14ac:dyDescent="0.25">
      <c r="A19" s="4"/>
      <c r="B19" s="15" t="s">
        <v>27</v>
      </c>
      <c r="C19" s="16" t="s">
        <v>28</v>
      </c>
      <c r="D19" s="17">
        <v>5500</v>
      </c>
      <c r="E19" s="17">
        <v>1375</v>
      </c>
      <c r="F19" s="17">
        <v>1375</v>
      </c>
      <c r="G19" s="17">
        <v>1375</v>
      </c>
      <c r="H19" s="17">
        <v>1375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15" t="s">
        <v>29</v>
      </c>
      <c r="C20" s="16" t="s">
        <v>30</v>
      </c>
      <c r="D20" s="17">
        <v>3500</v>
      </c>
      <c r="E20" s="17">
        <v>875</v>
      </c>
      <c r="F20" s="17">
        <v>875</v>
      </c>
      <c r="G20" s="17">
        <v>875</v>
      </c>
      <c r="H20" s="17">
        <v>875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15" t="s">
        <v>31</v>
      </c>
      <c r="C21" s="16" t="s">
        <v>32</v>
      </c>
      <c r="D21" s="17">
        <v>2000</v>
      </c>
      <c r="E21" s="17">
        <v>500</v>
      </c>
      <c r="F21" s="17">
        <v>500</v>
      </c>
      <c r="G21" s="17">
        <v>500</v>
      </c>
      <c r="H21" s="17">
        <v>500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15" t="s">
        <v>33</v>
      </c>
      <c r="C22" s="16" t="s">
        <v>34</v>
      </c>
      <c r="D22" s="17">
        <v>608524</v>
      </c>
      <c r="E22" s="17">
        <v>154949</v>
      </c>
      <c r="F22" s="17">
        <v>176075</v>
      </c>
      <c r="G22" s="17">
        <v>165000</v>
      </c>
      <c r="H22" s="17">
        <v>112500</v>
      </c>
      <c r="I22" s="2">
        <v>608524</v>
      </c>
      <c r="J22" s="2">
        <v>154949</v>
      </c>
      <c r="K22" s="2">
        <v>176075</v>
      </c>
      <c r="L22" s="2">
        <v>165000</v>
      </c>
      <c r="M22" s="2">
        <v>112500</v>
      </c>
    </row>
    <row r="23" spans="1:13" ht="30" customHeight="1" x14ac:dyDescent="0.25">
      <c r="A23" s="4"/>
      <c r="B23" s="15" t="s">
        <v>35</v>
      </c>
      <c r="C23" s="16" t="s">
        <v>36</v>
      </c>
      <c r="D23" s="17">
        <v>10000</v>
      </c>
      <c r="E23" s="17">
        <v>10000</v>
      </c>
      <c r="F23" s="17">
        <v>0</v>
      </c>
      <c r="G23" s="17">
        <v>0</v>
      </c>
      <c r="H23" s="17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ht="30" customHeight="1" x14ac:dyDescent="0.25">
      <c r="A24" s="4"/>
      <c r="B24" s="15" t="s">
        <v>37</v>
      </c>
      <c r="C24" s="16" t="s">
        <v>38</v>
      </c>
      <c r="D24" s="17">
        <v>300</v>
      </c>
      <c r="E24" s="17">
        <v>300</v>
      </c>
      <c r="F24" s="17">
        <v>0</v>
      </c>
      <c r="G24" s="17">
        <v>0</v>
      </c>
      <c r="H24" s="17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30" customHeight="1" x14ac:dyDescent="0.25">
      <c r="A25" s="4"/>
      <c r="B25" s="15" t="s">
        <v>39</v>
      </c>
      <c r="C25" s="16" t="s">
        <v>40</v>
      </c>
      <c r="D25" s="17">
        <v>145000</v>
      </c>
      <c r="E25" s="17">
        <v>36250</v>
      </c>
      <c r="F25" s="17">
        <v>36250</v>
      </c>
      <c r="G25" s="17">
        <v>36250</v>
      </c>
      <c r="H25" s="17">
        <v>36250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15" t="s">
        <v>41</v>
      </c>
      <c r="C26" s="16" t="s">
        <v>42</v>
      </c>
      <c r="D26" s="17">
        <v>80000</v>
      </c>
      <c r="E26" s="17">
        <v>20000</v>
      </c>
      <c r="F26" s="17">
        <v>20000</v>
      </c>
      <c r="G26" s="17">
        <v>20000</v>
      </c>
      <c r="H26" s="17">
        <v>20000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15" t="s">
        <v>43</v>
      </c>
      <c r="C27" s="16" t="s">
        <v>44</v>
      </c>
      <c r="D27" s="17">
        <v>300000</v>
      </c>
      <c r="E27" s="17">
        <v>50000</v>
      </c>
      <c r="F27" s="17">
        <v>100000</v>
      </c>
      <c r="G27" s="17">
        <v>100000</v>
      </c>
      <c r="H27" s="17">
        <v>50000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15" t="s">
        <v>45</v>
      </c>
      <c r="C28" s="16" t="s">
        <v>46</v>
      </c>
      <c r="D28" s="17">
        <v>20000</v>
      </c>
      <c r="E28" s="17">
        <v>2500</v>
      </c>
      <c r="F28" s="17">
        <v>10000</v>
      </c>
      <c r="G28" s="17">
        <v>5000</v>
      </c>
      <c r="H28" s="17">
        <v>2500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15" t="s">
        <v>47</v>
      </c>
      <c r="C29" s="16" t="s">
        <v>48</v>
      </c>
      <c r="D29" s="17">
        <v>15000</v>
      </c>
      <c r="E29" s="17">
        <v>3750</v>
      </c>
      <c r="F29" s="17">
        <v>3750</v>
      </c>
      <c r="G29" s="17">
        <v>3750</v>
      </c>
      <c r="H29" s="17">
        <v>3750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15" t="s">
        <v>49</v>
      </c>
      <c r="C30" s="16" t="s">
        <v>50</v>
      </c>
      <c r="D30" s="17">
        <v>1500</v>
      </c>
      <c r="E30" s="17">
        <v>1500</v>
      </c>
      <c r="F30" s="17">
        <v>0</v>
      </c>
      <c r="G30" s="17">
        <v>0</v>
      </c>
      <c r="H30" s="17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15" t="s">
        <v>51</v>
      </c>
      <c r="C31" s="16" t="s">
        <v>52</v>
      </c>
      <c r="D31" s="17">
        <v>4000</v>
      </c>
      <c r="E31" s="17">
        <v>4000</v>
      </c>
      <c r="F31" s="17">
        <v>0</v>
      </c>
      <c r="G31" s="17">
        <v>0</v>
      </c>
      <c r="H31" s="17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15" t="s">
        <v>53</v>
      </c>
      <c r="C32" s="16" t="s">
        <v>54</v>
      </c>
      <c r="D32" s="17">
        <v>15000</v>
      </c>
      <c r="E32" s="17">
        <v>15000</v>
      </c>
      <c r="F32" s="17">
        <v>0</v>
      </c>
      <c r="G32" s="17">
        <v>0</v>
      </c>
      <c r="H32" s="17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15" t="s">
        <v>55</v>
      </c>
      <c r="C33" s="16" t="s">
        <v>56</v>
      </c>
      <c r="D33" s="17">
        <v>17724</v>
      </c>
      <c r="E33" s="17">
        <v>11649</v>
      </c>
      <c r="F33" s="17">
        <v>6075</v>
      </c>
      <c r="G33" s="17">
        <v>0</v>
      </c>
      <c r="H33" s="17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30" customHeight="1" x14ac:dyDescent="0.25">
      <c r="A34" s="4"/>
      <c r="B34" s="15" t="s">
        <v>57</v>
      </c>
      <c r="C34" s="16" t="s">
        <v>58</v>
      </c>
      <c r="D34" s="17">
        <v>6000</v>
      </c>
      <c r="E34" s="17">
        <v>6000</v>
      </c>
      <c r="F34" s="17">
        <v>0</v>
      </c>
      <c r="G34" s="17">
        <v>0</v>
      </c>
      <c r="H34" s="17">
        <v>0</v>
      </c>
      <c r="I34" s="2">
        <v>6000</v>
      </c>
      <c r="J34" s="2">
        <v>6000</v>
      </c>
      <c r="K34" s="2">
        <v>0</v>
      </c>
      <c r="L34" s="2">
        <v>0</v>
      </c>
      <c r="M34" s="2">
        <v>0</v>
      </c>
    </row>
    <row r="35" spans="1:13" ht="30" customHeight="1" x14ac:dyDescent="0.25">
      <c r="A35" s="4"/>
      <c r="B35" s="15" t="s">
        <v>59</v>
      </c>
      <c r="C35" s="16" t="s">
        <v>60</v>
      </c>
      <c r="D35" s="17">
        <v>6000</v>
      </c>
      <c r="E35" s="17">
        <v>6000</v>
      </c>
      <c r="F35" s="17">
        <v>0</v>
      </c>
      <c r="G35" s="17">
        <v>0</v>
      </c>
      <c r="H35" s="17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30" customHeight="1" x14ac:dyDescent="0.25">
      <c r="A36" s="4"/>
      <c r="B36" s="21" t="s">
        <v>61</v>
      </c>
      <c r="C36" s="21"/>
      <c r="D36" s="17">
        <f>SUM(I12:I35)</f>
        <v>668924</v>
      </c>
      <c r="E36" s="17">
        <f>SUM(J12:J35)</f>
        <v>182599</v>
      </c>
      <c r="F36" s="17">
        <f>SUM(K12:K35)</f>
        <v>187175</v>
      </c>
      <c r="G36" s="17">
        <f>SUM(L12:L35)</f>
        <v>175550</v>
      </c>
      <c r="H36" s="17">
        <f>SUM(M12:M35)</f>
        <v>123600</v>
      </c>
    </row>
    <row r="37" spans="1:13" ht="30" customHeight="1" x14ac:dyDescent="0.25">
      <c r="A37" s="4"/>
      <c r="B37" s="24" t="s">
        <v>62</v>
      </c>
      <c r="C37" s="24"/>
      <c r="D37" s="24"/>
      <c r="E37" s="24"/>
      <c r="F37" s="24"/>
      <c r="G37" s="24"/>
      <c r="H37" s="24"/>
    </row>
    <row r="38" spans="1:13" ht="30" customHeight="1" x14ac:dyDescent="0.25">
      <c r="A38" s="4"/>
      <c r="B38" s="15" t="s">
        <v>63</v>
      </c>
      <c r="C38" s="16" t="s">
        <v>64</v>
      </c>
      <c r="D38" s="17">
        <v>26740</v>
      </c>
      <c r="E38" s="17">
        <v>5185</v>
      </c>
      <c r="F38" s="17">
        <v>7185</v>
      </c>
      <c r="G38" s="17">
        <v>7185</v>
      </c>
      <c r="H38" s="17">
        <v>7185</v>
      </c>
      <c r="I38" s="2">
        <v>26740</v>
      </c>
      <c r="J38" s="2">
        <v>5185</v>
      </c>
      <c r="K38" s="2">
        <v>7185</v>
      </c>
      <c r="L38" s="2">
        <v>7185</v>
      </c>
      <c r="M38" s="2">
        <v>7185</v>
      </c>
    </row>
    <row r="39" spans="1:13" ht="30" customHeight="1" x14ac:dyDescent="0.25">
      <c r="A39" s="4"/>
      <c r="B39" s="21" t="s">
        <v>65</v>
      </c>
      <c r="C39" s="21"/>
      <c r="D39" s="17">
        <f>SUM(I38)</f>
        <v>26740</v>
      </c>
      <c r="E39" s="17">
        <f>SUM(J38)</f>
        <v>5185</v>
      </c>
      <c r="F39" s="17">
        <f>SUM(K38)</f>
        <v>7185</v>
      </c>
      <c r="G39" s="17">
        <f>SUM(L38)</f>
        <v>7185</v>
      </c>
      <c r="H39" s="17">
        <f>SUM(M38)</f>
        <v>7185</v>
      </c>
    </row>
    <row r="40" spans="1:13" ht="30" customHeight="1" x14ac:dyDescent="0.25">
      <c r="A40" s="4"/>
      <c r="B40" s="24" t="s">
        <v>66</v>
      </c>
      <c r="C40" s="24"/>
      <c r="D40" s="24"/>
      <c r="E40" s="24"/>
      <c r="F40" s="24"/>
      <c r="G40" s="24"/>
      <c r="H40" s="24"/>
    </row>
    <row r="41" spans="1:13" ht="30" customHeight="1" x14ac:dyDescent="0.25">
      <c r="A41" s="4"/>
      <c r="B41" s="15" t="s">
        <v>67</v>
      </c>
      <c r="C41" s="16" t="s">
        <v>68</v>
      </c>
      <c r="D41" s="17">
        <v>1180</v>
      </c>
      <c r="E41" s="17">
        <v>1180</v>
      </c>
      <c r="F41" s="17">
        <v>0</v>
      </c>
      <c r="G41" s="17">
        <v>0</v>
      </c>
      <c r="H41" s="17">
        <v>0</v>
      </c>
      <c r="I41" s="2">
        <v>1180</v>
      </c>
      <c r="J41" s="2">
        <v>1180</v>
      </c>
      <c r="K41" s="2">
        <v>0</v>
      </c>
      <c r="L41" s="2">
        <v>0</v>
      </c>
      <c r="M41" s="2">
        <v>0</v>
      </c>
    </row>
    <row r="42" spans="1:13" ht="30" customHeight="1" x14ac:dyDescent="0.25">
      <c r="A42" s="4"/>
      <c r="B42" s="15" t="s">
        <v>69</v>
      </c>
      <c r="C42" s="16" t="s">
        <v>70</v>
      </c>
      <c r="D42" s="17">
        <v>1180</v>
      </c>
      <c r="E42" s="17">
        <v>1180</v>
      </c>
      <c r="F42" s="17">
        <v>0</v>
      </c>
      <c r="G42" s="17">
        <v>0</v>
      </c>
      <c r="H42" s="17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</row>
    <row r="43" spans="1:13" ht="30" customHeight="1" x14ac:dyDescent="0.25">
      <c r="A43" s="4"/>
      <c r="B43" s="21" t="s">
        <v>71</v>
      </c>
      <c r="C43" s="21"/>
      <c r="D43" s="17">
        <f>SUM(I41:I42)</f>
        <v>1180</v>
      </c>
      <c r="E43" s="17">
        <f>SUM(J41:J42)</f>
        <v>1180</v>
      </c>
      <c r="F43" s="17">
        <f>SUM(K41:K42)</f>
        <v>0</v>
      </c>
      <c r="G43" s="17">
        <f>SUM(L41:L42)</f>
        <v>0</v>
      </c>
      <c r="H43" s="17">
        <f>SUM(M41:M42)</f>
        <v>0</v>
      </c>
    </row>
    <row r="44" spans="1:13" ht="30" customHeight="1" x14ac:dyDescent="0.25">
      <c r="A44" s="4"/>
      <c r="B44" s="18"/>
      <c r="C44" s="19"/>
      <c r="D44" s="20"/>
      <c r="E44" s="20"/>
      <c r="F44" s="20"/>
      <c r="G44" s="20"/>
    </row>
    <row r="45" spans="1:13" ht="30" customHeight="1" x14ac:dyDescent="0.25">
      <c r="A45" s="4"/>
      <c r="B45" s="21" t="s">
        <v>72</v>
      </c>
      <c r="C45" s="21"/>
      <c r="D45" s="17">
        <f>SUM(D36,D39,D43)</f>
        <v>696844</v>
      </c>
      <c r="E45" s="17">
        <f>SUM(E36,E39,E43)</f>
        <v>188964</v>
      </c>
      <c r="F45" s="17">
        <f>SUM(F36,F39,F43)</f>
        <v>194360</v>
      </c>
      <c r="G45" s="17">
        <f>SUM(G36,G39,G43)</f>
        <v>182735</v>
      </c>
      <c r="H45" s="17">
        <f>SUM(H36,H39,H43)</f>
        <v>130785</v>
      </c>
    </row>
    <row r="46" spans="1:13" ht="30" customHeight="1" x14ac:dyDescent="0.25">
      <c r="A46" s="4"/>
      <c r="B46" s="18"/>
      <c r="C46" s="19"/>
      <c r="D46" s="20"/>
      <c r="E46" s="20"/>
      <c r="F46" s="20"/>
      <c r="G46" s="20"/>
    </row>
    <row r="47" spans="1:13" ht="30" customHeight="1" x14ac:dyDescent="0.25">
      <c r="A47" s="4"/>
      <c r="B47" s="23" t="s">
        <v>73</v>
      </c>
      <c r="C47" s="23"/>
      <c r="D47" s="23"/>
      <c r="E47" s="23"/>
      <c r="F47" s="23"/>
      <c r="G47" s="23"/>
      <c r="H47" s="23"/>
    </row>
    <row r="48" spans="1:13" ht="30" customHeight="1" x14ac:dyDescent="0.25">
      <c r="A48" s="4"/>
      <c r="B48" s="24" t="s">
        <v>12</v>
      </c>
      <c r="C48" s="24"/>
      <c r="D48" s="24"/>
      <c r="E48" s="24"/>
      <c r="F48" s="24"/>
      <c r="G48" s="24"/>
      <c r="H48" s="24"/>
    </row>
    <row r="49" spans="1:13" ht="30" customHeight="1" x14ac:dyDescent="0.25">
      <c r="A49" s="4"/>
      <c r="B49" s="15" t="s">
        <v>17</v>
      </c>
      <c r="C49" s="16" t="s">
        <v>18</v>
      </c>
      <c r="D49" s="17">
        <v>76543</v>
      </c>
      <c r="E49" s="17">
        <v>30793</v>
      </c>
      <c r="F49" s="17">
        <v>15250</v>
      </c>
      <c r="G49" s="17">
        <v>15250</v>
      </c>
      <c r="H49" s="17">
        <v>15250</v>
      </c>
      <c r="I49" s="2">
        <v>76543</v>
      </c>
      <c r="J49" s="2">
        <v>30793</v>
      </c>
      <c r="K49" s="2">
        <v>15250</v>
      </c>
      <c r="L49" s="2">
        <v>15250</v>
      </c>
      <c r="M49" s="2">
        <v>15250</v>
      </c>
    </row>
    <row r="50" spans="1:13" ht="30" customHeight="1" x14ac:dyDescent="0.25">
      <c r="A50" s="4"/>
      <c r="B50" s="15" t="s">
        <v>19</v>
      </c>
      <c r="C50" s="16" t="s">
        <v>20</v>
      </c>
      <c r="D50" s="17">
        <v>76543</v>
      </c>
      <c r="E50" s="17">
        <v>30793</v>
      </c>
      <c r="F50" s="17">
        <v>15250</v>
      </c>
      <c r="G50" s="17">
        <v>15250</v>
      </c>
      <c r="H50" s="17">
        <v>15250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</row>
    <row r="51" spans="1:13" ht="30" customHeight="1" x14ac:dyDescent="0.25">
      <c r="A51" s="4"/>
      <c r="B51" s="15" t="s">
        <v>25</v>
      </c>
      <c r="C51" s="16" t="s">
        <v>26</v>
      </c>
      <c r="D51" s="17">
        <v>8600</v>
      </c>
      <c r="E51" s="17">
        <v>2150</v>
      </c>
      <c r="F51" s="17">
        <v>2150</v>
      </c>
      <c r="G51" s="17">
        <v>2150</v>
      </c>
      <c r="H51" s="17">
        <v>2150</v>
      </c>
      <c r="I51" s="2">
        <v>8600</v>
      </c>
      <c r="J51" s="2">
        <v>2150</v>
      </c>
      <c r="K51" s="2">
        <v>2150</v>
      </c>
      <c r="L51" s="2">
        <v>2150</v>
      </c>
      <c r="M51" s="2">
        <v>2150</v>
      </c>
    </row>
    <row r="52" spans="1:13" ht="30" customHeight="1" x14ac:dyDescent="0.25">
      <c r="A52" s="4"/>
      <c r="B52" s="15" t="s">
        <v>27</v>
      </c>
      <c r="C52" s="16" t="s">
        <v>28</v>
      </c>
      <c r="D52" s="17">
        <v>5000</v>
      </c>
      <c r="E52" s="17">
        <v>1250</v>
      </c>
      <c r="F52" s="17">
        <v>1250</v>
      </c>
      <c r="G52" s="17">
        <v>1250</v>
      </c>
      <c r="H52" s="17">
        <v>1250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</row>
    <row r="53" spans="1:13" ht="30" customHeight="1" x14ac:dyDescent="0.25">
      <c r="A53" s="4"/>
      <c r="B53" s="15" t="s">
        <v>29</v>
      </c>
      <c r="C53" s="16" t="s">
        <v>30</v>
      </c>
      <c r="D53" s="17">
        <v>2200</v>
      </c>
      <c r="E53" s="17">
        <v>550</v>
      </c>
      <c r="F53" s="17">
        <v>550</v>
      </c>
      <c r="G53" s="17">
        <v>550</v>
      </c>
      <c r="H53" s="17">
        <v>550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</row>
    <row r="54" spans="1:13" ht="30" customHeight="1" x14ac:dyDescent="0.25">
      <c r="A54" s="4"/>
      <c r="B54" s="15" t="s">
        <v>31</v>
      </c>
      <c r="C54" s="16" t="s">
        <v>32</v>
      </c>
      <c r="D54" s="17">
        <v>1400</v>
      </c>
      <c r="E54" s="17">
        <v>350</v>
      </c>
      <c r="F54" s="17">
        <v>350</v>
      </c>
      <c r="G54" s="17">
        <v>350</v>
      </c>
      <c r="H54" s="17">
        <v>350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</row>
    <row r="55" spans="1:13" ht="30" customHeight="1" x14ac:dyDescent="0.25">
      <c r="A55" s="4"/>
      <c r="B55" s="15" t="s">
        <v>33</v>
      </c>
      <c r="C55" s="16" t="s">
        <v>34</v>
      </c>
      <c r="D55" s="17">
        <v>18000</v>
      </c>
      <c r="E55" s="17">
        <v>4500</v>
      </c>
      <c r="F55" s="17">
        <v>4500</v>
      </c>
      <c r="G55" s="17">
        <v>4500</v>
      </c>
      <c r="H55" s="17">
        <v>4500</v>
      </c>
      <c r="I55" s="2">
        <v>18000</v>
      </c>
      <c r="J55" s="2">
        <v>4500</v>
      </c>
      <c r="K55" s="2">
        <v>4500</v>
      </c>
      <c r="L55" s="2">
        <v>4500</v>
      </c>
      <c r="M55" s="2">
        <v>4500</v>
      </c>
    </row>
    <row r="56" spans="1:13" ht="30" customHeight="1" x14ac:dyDescent="0.25">
      <c r="A56" s="4"/>
      <c r="B56" s="15" t="s">
        <v>39</v>
      </c>
      <c r="C56" s="16" t="s">
        <v>40</v>
      </c>
      <c r="D56" s="17">
        <v>3000</v>
      </c>
      <c r="E56" s="17">
        <v>750</v>
      </c>
      <c r="F56" s="17">
        <v>750</v>
      </c>
      <c r="G56" s="17">
        <v>750</v>
      </c>
      <c r="H56" s="17">
        <v>750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</row>
    <row r="57" spans="1:13" ht="30" customHeight="1" x14ac:dyDescent="0.25">
      <c r="A57" s="4"/>
      <c r="B57" s="15" t="s">
        <v>41</v>
      </c>
      <c r="C57" s="16" t="s">
        <v>42</v>
      </c>
      <c r="D57" s="17">
        <v>2000</v>
      </c>
      <c r="E57" s="17">
        <v>500</v>
      </c>
      <c r="F57" s="17">
        <v>500</v>
      </c>
      <c r="G57" s="17">
        <v>500</v>
      </c>
      <c r="H57" s="17">
        <v>500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</row>
    <row r="58" spans="1:13" ht="30" customHeight="1" x14ac:dyDescent="0.25">
      <c r="A58" s="4"/>
      <c r="B58" s="15" t="s">
        <v>43</v>
      </c>
      <c r="C58" s="16" t="s">
        <v>44</v>
      </c>
      <c r="D58" s="17">
        <v>4000</v>
      </c>
      <c r="E58" s="17">
        <v>1000</v>
      </c>
      <c r="F58" s="17">
        <v>1000</v>
      </c>
      <c r="G58" s="17">
        <v>1000</v>
      </c>
      <c r="H58" s="17">
        <v>1000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</row>
    <row r="59" spans="1:13" ht="30" customHeight="1" x14ac:dyDescent="0.25">
      <c r="A59" s="4"/>
      <c r="B59" s="15" t="s">
        <v>47</v>
      </c>
      <c r="C59" s="16" t="s">
        <v>48</v>
      </c>
      <c r="D59" s="17">
        <v>1000</v>
      </c>
      <c r="E59" s="17">
        <v>250</v>
      </c>
      <c r="F59" s="17">
        <v>250</v>
      </c>
      <c r="G59" s="17">
        <v>250</v>
      </c>
      <c r="H59" s="17">
        <v>250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1:13" ht="30" customHeight="1" x14ac:dyDescent="0.25">
      <c r="A60" s="4"/>
      <c r="B60" s="15" t="s">
        <v>49</v>
      </c>
      <c r="C60" s="16" t="s">
        <v>50</v>
      </c>
      <c r="D60" s="17">
        <v>1000</v>
      </c>
      <c r="E60" s="17">
        <v>250</v>
      </c>
      <c r="F60" s="17">
        <v>250</v>
      </c>
      <c r="G60" s="17">
        <v>250</v>
      </c>
      <c r="H60" s="17">
        <v>250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</row>
    <row r="61" spans="1:13" ht="30" customHeight="1" x14ac:dyDescent="0.25">
      <c r="A61" s="4"/>
      <c r="B61" s="15" t="s">
        <v>55</v>
      </c>
      <c r="C61" s="16" t="s">
        <v>56</v>
      </c>
      <c r="D61" s="17">
        <v>7000</v>
      </c>
      <c r="E61" s="17">
        <v>1750</v>
      </c>
      <c r="F61" s="17">
        <v>1750</v>
      </c>
      <c r="G61" s="17">
        <v>1750</v>
      </c>
      <c r="H61" s="17">
        <v>1750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</row>
    <row r="62" spans="1:13" ht="30" customHeight="1" x14ac:dyDescent="0.25">
      <c r="A62" s="4"/>
      <c r="B62" s="21" t="s">
        <v>61</v>
      </c>
      <c r="C62" s="21"/>
      <c r="D62" s="17">
        <f>SUM(I49:I61)</f>
        <v>103143</v>
      </c>
      <c r="E62" s="17">
        <f>SUM(J49:J61)</f>
        <v>37443</v>
      </c>
      <c r="F62" s="17">
        <f>SUM(K49:K61)</f>
        <v>21900</v>
      </c>
      <c r="G62" s="17">
        <f>SUM(L49:L61)</f>
        <v>21900</v>
      </c>
      <c r="H62" s="17">
        <f>SUM(M49:M61)</f>
        <v>21900</v>
      </c>
    </row>
    <row r="63" spans="1:13" ht="30" customHeight="1" x14ac:dyDescent="0.25">
      <c r="A63" s="4"/>
      <c r="B63" s="18"/>
      <c r="C63" s="19"/>
      <c r="D63" s="20"/>
      <c r="E63" s="20"/>
      <c r="F63" s="20"/>
      <c r="G63" s="20"/>
    </row>
    <row r="64" spans="1:13" ht="30" customHeight="1" x14ac:dyDescent="0.25">
      <c r="A64" s="4"/>
      <c r="B64" s="21" t="s">
        <v>74</v>
      </c>
      <c r="C64" s="21"/>
      <c r="D64" s="17">
        <f>SUM(D62)</f>
        <v>103143</v>
      </c>
      <c r="E64" s="17">
        <f>SUM(E62)</f>
        <v>37443</v>
      </c>
      <c r="F64" s="17">
        <f>SUM(F62)</f>
        <v>21900</v>
      </c>
      <c r="G64" s="17">
        <f>SUM(G62)</f>
        <v>21900</v>
      </c>
      <c r="H64" s="17">
        <f>SUM(H62)</f>
        <v>21900</v>
      </c>
    </row>
    <row r="65" spans="1:13" ht="30" customHeight="1" x14ac:dyDescent="0.25">
      <c r="A65" s="4"/>
      <c r="B65" s="18"/>
      <c r="C65" s="19"/>
      <c r="D65" s="20"/>
      <c r="E65" s="20"/>
      <c r="F65" s="20"/>
      <c r="G65" s="20"/>
    </row>
    <row r="66" spans="1:13" ht="30" customHeight="1" x14ac:dyDescent="0.25">
      <c r="A66" s="4"/>
      <c r="B66" s="21" t="s">
        <v>75</v>
      </c>
      <c r="C66" s="21"/>
      <c r="D66" s="17">
        <f>SUM(D45,D64)</f>
        <v>799987</v>
      </c>
      <c r="E66" s="17">
        <f>SUM(E45,E64)</f>
        <v>226407</v>
      </c>
      <c r="F66" s="17">
        <f>SUM(F45,F64)</f>
        <v>216260</v>
      </c>
      <c r="G66" s="17">
        <f>SUM(G45,G64)</f>
        <v>204635</v>
      </c>
      <c r="H66" s="17">
        <f>SUM(H45,H64)</f>
        <v>152685</v>
      </c>
    </row>
    <row r="67" spans="1:13" ht="30" customHeight="1" x14ac:dyDescent="0.25">
      <c r="A67" s="4"/>
      <c r="B67" s="18"/>
      <c r="C67" s="19"/>
      <c r="D67" s="20"/>
      <c r="E67" s="20"/>
      <c r="F67" s="20"/>
      <c r="G67" s="20"/>
    </row>
    <row r="68" spans="1:13" ht="30" customHeight="1" x14ac:dyDescent="0.25">
      <c r="A68" s="4"/>
      <c r="B68" s="21" t="s">
        <v>76</v>
      </c>
      <c r="C68" s="21"/>
      <c r="D68" s="17">
        <f>SUM(D66)</f>
        <v>799987</v>
      </c>
      <c r="E68" s="17">
        <f>SUM(E66)</f>
        <v>226407</v>
      </c>
      <c r="F68" s="17">
        <f>SUM(F66)</f>
        <v>216260</v>
      </c>
      <c r="G68" s="17">
        <f>SUM(G66)</f>
        <v>204635</v>
      </c>
      <c r="H68" s="17">
        <f>SUM(H66)</f>
        <v>152685</v>
      </c>
    </row>
    <row r="69" spans="1:13" ht="30" customHeight="1" x14ac:dyDescent="0.25">
      <c r="A69" s="4"/>
      <c r="B69" s="18"/>
      <c r="C69" s="19"/>
      <c r="D69" s="20"/>
      <c r="E69" s="20"/>
      <c r="F69" s="20"/>
      <c r="G69" s="20"/>
    </row>
    <row r="70" spans="1:13" ht="30" customHeight="1" x14ac:dyDescent="0.25">
      <c r="A70" s="4"/>
      <c r="B70" s="18"/>
      <c r="C70" s="19"/>
      <c r="D70" s="20"/>
      <c r="E70" s="20"/>
      <c r="F70" s="20"/>
      <c r="G70" s="20"/>
    </row>
    <row r="71" spans="1:13" ht="30" customHeight="1" x14ac:dyDescent="0.25">
      <c r="A71" s="4"/>
      <c r="B71" s="25" t="s">
        <v>77</v>
      </c>
      <c r="C71" s="25"/>
      <c r="D71" s="25"/>
      <c r="E71" s="25"/>
      <c r="F71" s="25"/>
      <c r="G71" s="25"/>
      <c r="H71" s="25"/>
    </row>
    <row r="72" spans="1:13" ht="30" customHeight="1" x14ac:dyDescent="0.25">
      <c r="A72" s="4"/>
      <c r="B72" s="26" t="s">
        <v>78</v>
      </c>
      <c r="C72" s="26"/>
      <c r="D72" s="26"/>
      <c r="E72" s="26"/>
      <c r="F72" s="26"/>
      <c r="G72" s="26"/>
      <c r="H72" s="26"/>
    </row>
    <row r="73" spans="1:13" ht="30" customHeight="1" x14ac:dyDescent="0.25">
      <c r="A73" s="4"/>
      <c r="B73" s="23" t="s">
        <v>79</v>
      </c>
      <c r="C73" s="23"/>
      <c r="D73" s="23"/>
      <c r="E73" s="23"/>
      <c r="F73" s="23"/>
      <c r="G73" s="23"/>
      <c r="H73" s="23"/>
    </row>
    <row r="74" spans="1:13" ht="30" customHeight="1" x14ac:dyDescent="0.25">
      <c r="A74" s="4"/>
      <c r="B74" s="24" t="s">
        <v>12</v>
      </c>
      <c r="C74" s="24"/>
      <c r="D74" s="24"/>
      <c r="E74" s="24"/>
      <c r="F74" s="24"/>
      <c r="G74" s="24"/>
      <c r="H74" s="24"/>
    </row>
    <row r="75" spans="1:13" ht="30" customHeight="1" x14ac:dyDescent="0.25">
      <c r="A75" s="4"/>
      <c r="B75" s="15" t="s">
        <v>33</v>
      </c>
      <c r="C75" s="16" t="s">
        <v>34</v>
      </c>
      <c r="D75" s="17">
        <v>690</v>
      </c>
      <c r="E75" s="17">
        <v>690</v>
      </c>
      <c r="F75" s="17">
        <v>0</v>
      </c>
      <c r="G75" s="17">
        <v>0</v>
      </c>
      <c r="H75" s="17">
        <v>0</v>
      </c>
      <c r="I75" s="2">
        <v>690</v>
      </c>
      <c r="J75" s="2">
        <v>690</v>
      </c>
      <c r="K75" s="2">
        <v>0</v>
      </c>
      <c r="L75" s="2">
        <v>0</v>
      </c>
      <c r="M75" s="2">
        <v>0</v>
      </c>
    </row>
    <row r="76" spans="1:13" ht="30" customHeight="1" x14ac:dyDescent="0.25">
      <c r="A76" s="4"/>
      <c r="B76" s="15" t="s">
        <v>51</v>
      </c>
      <c r="C76" s="16" t="s">
        <v>52</v>
      </c>
      <c r="D76" s="17">
        <v>690</v>
      </c>
      <c r="E76" s="17">
        <v>690</v>
      </c>
      <c r="F76" s="17">
        <v>0</v>
      </c>
      <c r="G76" s="17">
        <v>0</v>
      </c>
      <c r="H76" s="17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</row>
    <row r="77" spans="1:13" ht="30" customHeight="1" x14ac:dyDescent="0.25">
      <c r="A77" s="4"/>
      <c r="B77" s="21" t="s">
        <v>61</v>
      </c>
      <c r="C77" s="21"/>
      <c r="D77" s="17">
        <f>SUM(I75:I76)</f>
        <v>690</v>
      </c>
      <c r="E77" s="17">
        <f>SUM(J75:J76)</f>
        <v>690</v>
      </c>
      <c r="F77" s="17">
        <f>SUM(K75:K76)</f>
        <v>0</v>
      </c>
      <c r="G77" s="17">
        <f>SUM(L75:L76)</f>
        <v>0</v>
      </c>
      <c r="H77" s="17">
        <f>SUM(M75:M76)</f>
        <v>0</v>
      </c>
    </row>
    <row r="78" spans="1:13" ht="30" customHeight="1" x14ac:dyDescent="0.25">
      <c r="A78" s="4"/>
      <c r="B78" s="24" t="s">
        <v>66</v>
      </c>
      <c r="C78" s="24"/>
      <c r="D78" s="24"/>
      <c r="E78" s="24"/>
      <c r="F78" s="24"/>
      <c r="G78" s="24"/>
      <c r="H78" s="24"/>
    </row>
    <row r="79" spans="1:13" ht="30" customHeight="1" x14ac:dyDescent="0.25">
      <c r="A79" s="4"/>
      <c r="B79" s="15" t="s">
        <v>67</v>
      </c>
      <c r="C79" s="16" t="s">
        <v>68</v>
      </c>
      <c r="D79" s="17">
        <v>40000</v>
      </c>
      <c r="E79" s="17">
        <v>40000</v>
      </c>
      <c r="F79" s="17">
        <v>0</v>
      </c>
      <c r="G79" s="17">
        <v>0</v>
      </c>
      <c r="H79" s="17">
        <v>0</v>
      </c>
      <c r="I79" s="2">
        <v>40000</v>
      </c>
      <c r="J79" s="2">
        <v>40000</v>
      </c>
      <c r="K79" s="2">
        <v>0</v>
      </c>
      <c r="L79" s="2">
        <v>0</v>
      </c>
      <c r="M79" s="2">
        <v>0</v>
      </c>
    </row>
    <row r="80" spans="1:13" ht="30" customHeight="1" x14ac:dyDescent="0.25">
      <c r="A80" s="4"/>
      <c r="B80" s="15" t="s">
        <v>80</v>
      </c>
      <c r="C80" s="16" t="s">
        <v>81</v>
      </c>
      <c r="D80" s="17">
        <v>40000</v>
      </c>
      <c r="E80" s="17">
        <v>40000</v>
      </c>
      <c r="F80" s="17">
        <v>0</v>
      </c>
      <c r="G80" s="17">
        <v>0</v>
      </c>
      <c r="H80" s="17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</row>
    <row r="81" spans="1:13" ht="30" customHeight="1" x14ac:dyDescent="0.25">
      <c r="A81" s="4"/>
      <c r="B81" s="21" t="s">
        <v>71</v>
      </c>
      <c r="C81" s="21"/>
      <c r="D81" s="17">
        <f>SUM(I79:I80)</f>
        <v>40000</v>
      </c>
      <c r="E81" s="17">
        <f>SUM(J79:J80)</f>
        <v>40000</v>
      </c>
      <c r="F81" s="17">
        <f>SUM(K79:K80)</f>
        <v>0</v>
      </c>
      <c r="G81" s="17">
        <f>SUM(L79:L80)</f>
        <v>0</v>
      </c>
      <c r="H81" s="17">
        <f>SUM(M79:M80)</f>
        <v>0</v>
      </c>
    </row>
    <row r="82" spans="1:13" ht="30" customHeight="1" x14ac:dyDescent="0.25">
      <c r="A82" s="4"/>
      <c r="B82" s="18"/>
      <c r="C82" s="19"/>
      <c r="D82" s="20"/>
      <c r="E82" s="20"/>
      <c r="F82" s="20"/>
      <c r="G82" s="20"/>
    </row>
    <row r="83" spans="1:13" ht="30" customHeight="1" x14ac:dyDescent="0.25">
      <c r="A83" s="4"/>
      <c r="B83" s="21" t="s">
        <v>82</v>
      </c>
      <c r="C83" s="21"/>
      <c r="D83" s="17">
        <f>SUM(D77,D81)</f>
        <v>40690</v>
      </c>
      <c r="E83" s="17">
        <f>SUM(E77,E81)</f>
        <v>40690</v>
      </c>
      <c r="F83" s="17">
        <f>SUM(F77,F81)</f>
        <v>0</v>
      </c>
      <c r="G83" s="17">
        <f>SUM(G77,G81)</f>
        <v>0</v>
      </c>
      <c r="H83" s="17">
        <f>SUM(H77,H81)</f>
        <v>0</v>
      </c>
    </row>
    <row r="84" spans="1:13" ht="30" customHeight="1" x14ac:dyDescent="0.25">
      <c r="A84" s="4"/>
      <c r="B84" s="18"/>
      <c r="C84" s="19"/>
      <c r="D84" s="20"/>
      <c r="E84" s="20"/>
      <c r="F84" s="20"/>
      <c r="G84" s="20"/>
    </row>
    <row r="85" spans="1:13" ht="30" customHeight="1" x14ac:dyDescent="0.25">
      <c r="A85" s="4"/>
      <c r="B85" s="21" t="s">
        <v>83</v>
      </c>
      <c r="C85" s="21"/>
      <c r="D85" s="17">
        <f>SUM(D83)</f>
        <v>40690</v>
      </c>
      <c r="E85" s="17">
        <f>SUM(E83)</f>
        <v>40690</v>
      </c>
      <c r="F85" s="17">
        <f>SUM(F83)</f>
        <v>0</v>
      </c>
      <c r="G85" s="17">
        <f>SUM(G83)</f>
        <v>0</v>
      </c>
      <c r="H85" s="17">
        <f>SUM(H83)</f>
        <v>0</v>
      </c>
    </row>
    <row r="86" spans="1:13" ht="30" customHeight="1" x14ac:dyDescent="0.25">
      <c r="A86" s="4"/>
      <c r="B86" s="18"/>
      <c r="C86" s="19"/>
      <c r="D86" s="20"/>
      <c r="E86" s="20"/>
      <c r="F86" s="20"/>
      <c r="G86" s="20"/>
    </row>
    <row r="87" spans="1:13" ht="30" customHeight="1" x14ac:dyDescent="0.25">
      <c r="A87" s="4"/>
      <c r="B87" s="21" t="s">
        <v>84</v>
      </c>
      <c r="C87" s="21"/>
      <c r="D87" s="17">
        <f>SUM(D85)</f>
        <v>40690</v>
      </c>
      <c r="E87" s="17">
        <f>SUM(E85)</f>
        <v>40690</v>
      </c>
      <c r="F87" s="17">
        <f>SUM(F85)</f>
        <v>0</v>
      </c>
      <c r="G87" s="17">
        <f>SUM(G85)</f>
        <v>0</v>
      </c>
      <c r="H87" s="17">
        <f>SUM(H85)</f>
        <v>0</v>
      </c>
    </row>
    <row r="88" spans="1:13" ht="30" customHeight="1" x14ac:dyDescent="0.25">
      <c r="A88" s="4"/>
      <c r="B88" s="18"/>
      <c r="C88" s="19"/>
      <c r="D88" s="20"/>
      <c r="E88" s="20"/>
      <c r="F88" s="20"/>
      <c r="G88" s="20"/>
    </row>
    <row r="89" spans="1:13" ht="30" customHeight="1" x14ac:dyDescent="0.25">
      <c r="A89" s="4"/>
      <c r="B89" s="18"/>
      <c r="C89" s="19"/>
      <c r="D89" s="20"/>
      <c r="E89" s="20"/>
      <c r="F89" s="20"/>
      <c r="G89" s="20"/>
    </row>
    <row r="90" spans="1:13" ht="30" customHeight="1" x14ac:dyDescent="0.25">
      <c r="A90" s="4"/>
      <c r="B90" s="25" t="s">
        <v>85</v>
      </c>
      <c r="C90" s="25"/>
      <c r="D90" s="25"/>
      <c r="E90" s="25"/>
      <c r="F90" s="25"/>
      <c r="G90" s="25"/>
      <c r="H90" s="25"/>
    </row>
    <row r="91" spans="1:13" ht="30" customHeight="1" x14ac:dyDescent="0.25">
      <c r="A91" s="4"/>
      <c r="B91" s="26" t="s">
        <v>78</v>
      </c>
      <c r="C91" s="26"/>
      <c r="D91" s="26"/>
      <c r="E91" s="26"/>
      <c r="F91" s="26"/>
      <c r="G91" s="26"/>
      <c r="H91" s="26"/>
    </row>
    <row r="92" spans="1:13" ht="30" customHeight="1" x14ac:dyDescent="0.25">
      <c r="A92" s="4"/>
      <c r="B92" s="23" t="s">
        <v>86</v>
      </c>
      <c r="C92" s="23"/>
      <c r="D92" s="23"/>
      <c r="E92" s="23"/>
      <c r="F92" s="23"/>
      <c r="G92" s="23"/>
      <c r="H92" s="23"/>
    </row>
    <row r="93" spans="1:13" ht="30" customHeight="1" x14ac:dyDescent="0.25">
      <c r="A93" s="4"/>
      <c r="B93" s="24" t="s">
        <v>66</v>
      </c>
      <c r="C93" s="24"/>
      <c r="D93" s="24"/>
      <c r="E93" s="24"/>
      <c r="F93" s="24"/>
      <c r="G93" s="24"/>
      <c r="H93" s="24"/>
    </row>
    <row r="94" spans="1:13" ht="30" customHeight="1" x14ac:dyDescent="0.25">
      <c r="A94" s="4"/>
      <c r="B94" s="15" t="s">
        <v>67</v>
      </c>
      <c r="C94" s="16" t="s">
        <v>68</v>
      </c>
      <c r="D94" s="17">
        <v>3600</v>
      </c>
      <c r="E94" s="17">
        <v>3600</v>
      </c>
      <c r="F94" s="17">
        <v>0</v>
      </c>
      <c r="G94" s="17">
        <v>0</v>
      </c>
      <c r="H94" s="17">
        <v>0</v>
      </c>
      <c r="I94" s="2">
        <v>3600</v>
      </c>
      <c r="J94" s="2">
        <v>3600</v>
      </c>
      <c r="K94" s="2">
        <v>0</v>
      </c>
      <c r="L94" s="2">
        <v>0</v>
      </c>
      <c r="M94" s="2">
        <v>0</v>
      </c>
    </row>
    <row r="95" spans="1:13" ht="30" customHeight="1" x14ac:dyDescent="0.25">
      <c r="A95" s="4"/>
      <c r="B95" s="15" t="s">
        <v>80</v>
      </c>
      <c r="C95" s="16" t="s">
        <v>81</v>
      </c>
      <c r="D95" s="17">
        <v>3600</v>
      </c>
      <c r="E95" s="17">
        <v>3600</v>
      </c>
      <c r="F95" s="17">
        <v>0</v>
      </c>
      <c r="G95" s="17">
        <v>0</v>
      </c>
      <c r="H95" s="17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</row>
    <row r="96" spans="1:13" ht="30" customHeight="1" x14ac:dyDescent="0.25">
      <c r="A96" s="4"/>
      <c r="B96" s="21" t="s">
        <v>71</v>
      </c>
      <c r="C96" s="21"/>
      <c r="D96" s="17">
        <f>SUM(I94:I95)</f>
        <v>3600</v>
      </c>
      <c r="E96" s="17">
        <f>SUM(J94:J95)</f>
        <v>3600</v>
      </c>
      <c r="F96" s="17">
        <f>SUM(K94:K95)</f>
        <v>0</v>
      </c>
      <c r="G96" s="17">
        <f>SUM(L94:L95)</f>
        <v>0</v>
      </c>
      <c r="H96" s="17">
        <f>SUM(M94:M95)</f>
        <v>0</v>
      </c>
    </row>
    <row r="97" spans="1:13" ht="30" customHeight="1" x14ac:dyDescent="0.25">
      <c r="A97" s="4"/>
      <c r="B97" s="18"/>
      <c r="C97" s="19"/>
      <c r="D97" s="20"/>
      <c r="E97" s="20"/>
      <c r="F97" s="20"/>
      <c r="G97" s="20"/>
    </row>
    <row r="98" spans="1:13" ht="30" customHeight="1" x14ac:dyDescent="0.25">
      <c r="A98" s="4"/>
      <c r="B98" s="21" t="s">
        <v>87</v>
      </c>
      <c r="C98" s="21"/>
      <c r="D98" s="17">
        <f>SUM(D96)</f>
        <v>3600</v>
      </c>
      <c r="E98" s="17">
        <f>SUM(E96)</f>
        <v>3600</v>
      </c>
      <c r="F98" s="17">
        <f>SUM(F96)</f>
        <v>0</v>
      </c>
      <c r="G98" s="17">
        <f>SUM(G96)</f>
        <v>0</v>
      </c>
      <c r="H98" s="17">
        <f>SUM(H96)</f>
        <v>0</v>
      </c>
    </row>
    <row r="99" spans="1:13" ht="30" customHeight="1" x14ac:dyDescent="0.25">
      <c r="A99" s="4"/>
      <c r="B99" s="18"/>
      <c r="C99" s="19"/>
      <c r="D99" s="20"/>
      <c r="E99" s="20"/>
      <c r="F99" s="20"/>
      <c r="G99" s="20"/>
    </row>
    <row r="100" spans="1:13" ht="30" customHeight="1" x14ac:dyDescent="0.25">
      <c r="A100" s="4"/>
      <c r="B100" s="21" t="s">
        <v>83</v>
      </c>
      <c r="C100" s="21"/>
      <c r="D100" s="17">
        <f>SUM(D98)</f>
        <v>3600</v>
      </c>
      <c r="E100" s="17">
        <f>SUM(E98)</f>
        <v>3600</v>
      </c>
      <c r="F100" s="17">
        <f>SUM(F98)</f>
        <v>0</v>
      </c>
      <c r="G100" s="17">
        <f>SUM(G98)</f>
        <v>0</v>
      </c>
      <c r="H100" s="17">
        <f>SUM(H98)</f>
        <v>0</v>
      </c>
    </row>
    <row r="101" spans="1:13" ht="30" customHeight="1" x14ac:dyDescent="0.25">
      <c r="A101" s="4"/>
      <c r="B101" s="18"/>
      <c r="C101" s="19"/>
      <c r="D101" s="20"/>
      <c r="E101" s="20"/>
      <c r="F101" s="20"/>
      <c r="G101" s="20"/>
    </row>
    <row r="102" spans="1:13" ht="30" customHeight="1" x14ac:dyDescent="0.25">
      <c r="A102" s="4"/>
      <c r="B102" s="21" t="s">
        <v>88</v>
      </c>
      <c r="C102" s="21"/>
      <c r="D102" s="17">
        <f>SUM(D100)</f>
        <v>3600</v>
      </c>
      <c r="E102" s="17">
        <f>SUM(E100)</f>
        <v>3600</v>
      </c>
      <c r="F102" s="17">
        <f>SUM(F100)</f>
        <v>0</v>
      </c>
      <c r="G102" s="17">
        <f>SUM(G100)</f>
        <v>0</v>
      </c>
      <c r="H102" s="17">
        <f>SUM(H100)</f>
        <v>0</v>
      </c>
    </row>
    <row r="103" spans="1:13" ht="30" customHeight="1" x14ac:dyDescent="0.25">
      <c r="A103" s="4"/>
      <c r="B103" s="18"/>
      <c r="C103" s="19"/>
      <c r="D103" s="20"/>
      <c r="E103" s="20"/>
      <c r="F103" s="20"/>
      <c r="G103" s="20"/>
    </row>
    <row r="104" spans="1:13" ht="30" customHeight="1" x14ac:dyDescent="0.25">
      <c r="A104" s="4"/>
      <c r="B104" s="18"/>
      <c r="C104" s="19"/>
      <c r="D104" s="20"/>
      <c r="E104" s="20"/>
      <c r="F104" s="20"/>
      <c r="G104" s="20"/>
    </row>
    <row r="105" spans="1:13" ht="30" customHeight="1" x14ac:dyDescent="0.25">
      <c r="A105" s="4"/>
      <c r="B105" s="25" t="s">
        <v>89</v>
      </c>
      <c r="C105" s="25"/>
      <c r="D105" s="25"/>
      <c r="E105" s="25"/>
      <c r="F105" s="25"/>
      <c r="G105" s="25"/>
      <c r="H105" s="25"/>
    </row>
    <row r="106" spans="1:13" ht="30" customHeight="1" x14ac:dyDescent="0.25">
      <c r="A106" s="4"/>
      <c r="B106" s="26" t="s">
        <v>90</v>
      </c>
      <c r="C106" s="26"/>
      <c r="D106" s="26"/>
      <c r="E106" s="26"/>
      <c r="F106" s="26"/>
      <c r="G106" s="26"/>
      <c r="H106" s="26"/>
    </row>
    <row r="107" spans="1:13" ht="30" customHeight="1" x14ac:dyDescent="0.25">
      <c r="A107" s="4"/>
      <c r="B107" s="23" t="s">
        <v>91</v>
      </c>
      <c r="C107" s="23"/>
      <c r="D107" s="23"/>
      <c r="E107" s="23"/>
      <c r="F107" s="23"/>
      <c r="G107" s="23"/>
      <c r="H107" s="23"/>
    </row>
    <row r="108" spans="1:13" ht="30" customHeight="1" x14ac:dyDescent="0.25">
      <c r="A108" s="4"/>
      <c r="B108" s="24" t="s">
        <v>12</v>
      </c>
      <c r="C108" s="24"/>
      <c r="D108" s="24"/>
      <c r="E108" s="24"/>
      <c r="F108" s="24"/>
      <c r="G108" s="24"/>
      <c r="H108" s="24"/>
    </row>
    <row r="109" spans="1:13" ht="30" customHeight="1" x14ac:dyDescent="0.25">
      <c r="A109" s="4"/>
      <c r="B109" s="15" t="s">
        <v>33</v>
      </c>
      <c r="C109" s="16" t="s">
        <v>34</v>
      </c>
      <c r="D109" s="17">
        <v>50038</v>
      </c>
      <c r="E109" s="17">
        <v>50038</v>
      </c>
      <c r="F109" s="17">
        <v>0</v>
      </c>
      <c r="G109" s="17">
        <v>0</v>
      </c>
      <c r="H109" s="17">
        <v>0</v>
      </c>
      <c r="I109" s="2">
        <v>50038</v>
      </c>
      <c r="J109" s="2">
        <v>50038</v>
      </c>
      <c r="K109" s="2">
        <v>0</v>
      </c>
      <c r="L109" s="2">
        <v>0</v>
      </c>
      <c r="M109" s="2">
        <v>0</v>
      </c>
    </row>
    <row r="110" spans="1:13" ht="30" customHeight="1" x14ac:dyDescent="0.25">
      <c r="A110" s="4"/>
      <c r="B110" s="15" t="s">
        <v>39</v>
      </c>
      <c r="C110" s="16" t="s">
        <v>40</v>
      </c>
      <c r="D110" s="17">
        <v>5000</v>
      </c>
      <c r="E110" s="17">
        <v>5000</v>
      </c>
      <c r="F110" s="17">
        <v>0</v>
      </c>
      <c r="G110" s="17">
        <v>0</v>
      </c>
      <c r="H110" s="17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</row>
    <row r="111" spans="1:13" ht="30" customHeight="1" x14ac:dyDescent="0.25">
      <c r="A111" s="4"/>
      <c r="B111" s="15" t="s">
        <v>41</v>
      </c>
      <c r="C111" s="16" t="s">
        <v>42</v>
      </c>
      <c r="D111" s="17">
        <v>25038</v>
      </c>
      <c r="E111" s="17">
        <v>25038</v>
      </c>
      <c r="F111" s="17">
        <v>0</v>
      </c>
      <c r="G111" s="17">
        <v>0</v>
      </c>
      <c r="H111" s="17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</row>
    <row r="112" spans="1:13" ht="30" customHeight="1" x14ac:dyDescent="0.25">
      <c r="A112" s="4"/>
      <c r="B112" s="15" t="s">
        <v>43</v>
      </c>
      <c r="C112" s="16" t="s">
        <v>44</v>
      </c>
      <c r="D112" s="17">
        <v>20000</v>
      </c>
      <c r="E112" s="17">
        <v>20000</v>
      </c>
      <c r="F112" s="17">
        <v>0</v>
      </c>
      <c r="G112" s="17">
        <v>0</v>
      </c>
      <c r="H112" s="17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</row>
    <row r="113" spans="1:13" ht="30" customHeight="1" x14ac:dyDescent="0.25">
      <c r="A113" s="4"/>
      <c r="B113" s="15" t="s">
        <v>92</v>
      </c>
      <c r="C113" s="16" t="s">
        <v>93</v>
      </c>
      <c r="D113" s="17">
        <v>-228350</v>
      </c>
      <c r="E113" s="17">
        <v>-228350</v>
      </c>
      <c r="F113" s="17">
        <v>0</v>
      </c>
      <c r="G113" s="17">
        <v>0</v>
      </c>
      <c r="H113" s="17">
        <v>0</v>
      </c>
      <c r="I113" s="2">
        <v>-228350</v>
      </c>
      <c r="J113" s="2">
        <v>-228350</v>
      </c>
      <c r="K113" s="2">
        <v>0</v>
      </c>
      <c r="L113" s="2">
        <v>0</v>
      </c>
      <c r="M113" s="2">
        <v>0</v>
      </c>
    </row>
    <row r="114" spans="1:13" ht="30" customHeight="1" x14ac:dyDescent="0.25">
      <c r="A114" s="4"/>
      <c r="B114" s="15" t="s">
        <v>94</v>
      </c>
      <c r="C114" s="16" t="s">
        <v>95</v>
      </c>
      <c r="D114" s="17">
        <v>-228350</v>
      </c>
      <c r="E114" s="17">
        <v>-228350</v>
      </c>
      <c r="F114" s="17">
        <v>0</v>
      </c>
      <c r="G114" s="17">
        <v>0</v>
      </c>
      <c r="H114" s="17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</row>
    <row r="115" spans="1:13" ht="30" customHeight="1" x14ac:dyDescent="0.25">
      <c r="A115" s="4"/>
      <c r="B115" s="21" t="s">
        <v>61</v>
      </c>
      <c r="C115" s="21"/>
      <c r="D115" s="17">
        <f>SUM(I109:I114)</f>
        <v>-178312</v>
      </c>
      <c r="E115" s="17">
        <f>SUM(J109:J114)</f>
        <v>-178312</v>
      </c>
      <c r="F115" s="17">
        <f>SUM(K109:K114)</f>
        <v>0</v>
      </c>
      <c r="G115" s="17">
        <f>SUM(L109:L114)</f>
        <v>0</v>
      </c>
      <c r="H115" s="17">
        <f>SUM(M109:M114)</f>
        <v>0</v>
      </c>
    </row>
    <row r="116" spans="1:13" ht="30" customHeight="1" x14ac:dyDescent="0.25">
      <c r="A116" s="4"/>
      <c r="B116" s="24" t="s">
        <v>66</v>
      </c>
      <c r="C116" s="24"/>
      <c r="D116" s="24"/>
      <c r="E116" s="24"/>
      <c r="F116" s="24"/>
      <c r="G116" s="24"/>
      <c r="H116" s="24"/>
    </row>
    <row r="117" spans="1:13" ht="30" customHeight="1" x14ac:dyDescent="0.25">
      <c r="A117" s="4"/>
      <c r="B117" s="15" t="s">
        <v>67</v>
      </c>
      <c r="C117" s="16" t="s">
        <v>68</v>
      </c>
      <c r="D117" s="17">
        <v>654781</v>
      </c>
      <c r="E117" s="17">
        <v>525055</v>
      </c>
      <c r="F117" s="17">
        <v>64863</v>
      </c>
      <c r="G117" s="17">
        <v>64863</v>
      </c>
      <c r="H117" s="17">
        <v>0</v>
      </c>
      <c r="I117" s="2">
        <v>654781</v>
      </c>
      <c r="J117" s="2">
        <v>525055</v>
      </c>
      <c r="K117" s="2">
        <v>64863</v>
      </c>
      <c r="L117" s="2">
        <v>64863</v>
      </c>
      <c r="M117" s="2">
        <v>0</v>
      </c>
    </row>
    <row r="118" spans="1:13" ht="30" customHeight="1" x14ac:dyDescent="0.25">
      <c r="A118" s="4"/>
      <c r="B118" s="15" t="s">
        <v>96</v>
      </c>
      <c r="C118" s="16" t="s">
        <v>97</v>
      </c>
      <c r="D118" s="17">
        <v>654781</v>
      </c>
      <c r="E118" s="17">
        <v>525055</v>
      </c>
      <c r="F118" s="17">
        <v>64863</v>
      </c>
      <c r="G118" s="17">
        <v>64863</v>
      </c>
      <c r="H118" s="17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</row>
    <row r="119" spans="1:13" ht="30" customHeight="1" x14ac:dyDescent="0.25">
      <c r="A119" s="4"/>
      <c r="B119" s="21" t="s">
        <v>71</v>
      </c>
      <c r="C119" s="21"/>
      <c r="D119" s="17">
        <f>SUM(I117:I118)</f>
        <v>654781</v>
      </c>
      <c r="E119" s="17">
        <f>SUM(J117:J118)</f>
        <v>525055</v>
      </c>
      <c r="F119" s="17">
        <f>SUM(K117:K118)</f>
        <v>64863</v>
      </c>
      <c r="G119" s="17">
        <f>SUM(L117:L118)</f>
        <v>64863</v>
      </c>
      <c r="H119" s="17">
        <f>SUM(M117:M118)</f>
        <v>0</v>
      </c>
    </row>
    <row r="120" spans="1:13" ht="30" customHeight="1" x14ac:dyDescent="0.25">
      <c r="A120" s="4"/>
      <c r="B120" s="18"/>
      <c r="C120" s="19"/>
      <c r="D120" s="20"/>
      <c r="E120" s="20"/>
      <c r="F120" s="20"/>
      <c r="G120" s="20"/>
    </row>
    <row r="121" spans="1:13" ht="30" customHeight="1" x14ac:dyDescent="0.25">
      <c r="A121" s="4"/>
      <c r="B121" s="21" t="s">
        <v>98</v>
      </c>
      <c r="C121" s="21"/>
      <c r="D121" s="17">
        <f>SUM(D115,D119)</f>
        <v>476469</v>
      </c>
      <c r="E121" s="17">
        <f>SUM(E115,E119)</f>
        <v>346743</v>
      </c>
      <c r="F121" s="17">
        <f>SUM(F115,F119)</f>
        <v>64863</v>
      </c>
      <c r="G121" s="17">
        <f>SUM(G115,G119)</f>
        <v>64863</v>
      </c>
      <c r="H121" s="17">
        <f>SUM(H115,H119)</f>
        <v>0</v>
      </c>
    </row>
    <row r="122" spans="1:13" ht="30" customHeight="1" x14ac:dyDescent="0.25">
      <c r="A122" s="4"/>
      <c r="B122" s="18"/>
      <c r="C122" s="19"/>
      <c r="D122" s="20"/>
      <c r="E122" s="20"/>
      <c r="F122" s="20"/>
      <c r="G122" s="20"/>
    </row>
    <row r="123" spans="1:13" ht="30" customHeight="1" x14ac:dyDescent="0.25">
      <c r="A123" s="4"/>
      <c r="B123" s="23" t="s">
        <v>99</v>
      </c>
      <c r="C123" s="23"/>
      <c r="D123" s="23"/>
      <c r="E123" s="23"/>
      <c r="F123" s="23"/>
      <c r="G123" s="23"/>
      <c r="H123" s="23"/>
    </row>
    <row r="124" spans="1:13" ht="30" customHeight="1" x14ac:dyDescent="0.25">
      <c r="A124" s="4"/>
      <c r="B124" s="24" t="s">
        <v>12</v>
      </c>
      <c r="C124" s="24"/>
      <c r="D124" s="24"/>
      <c r="E124" s="24"/>
      <c r="F124" s="24"/>
      <c r="G124" s="24"/>
      <c r="H124" s="24"/>
    </row>
    <row r="125" spans="1:13" ht="30" customHeight="1" x14ac:dyDescent="0.25">
      <c r="A125" s="4"/>
      <c r="B125" s="15" t="s">
        <v>33</v>
      </c>
      <c r="C125" s="16" t="s">
        <v>34</v>
      </c>
      <c r="D125" s="17">
        <v>126500</v>
      </c>
      <c r="E125" s="17">
        <v>66500</v>
      </c>
      <c r="F125" s="17">
        <v>20000</v>
      </c>
      <c r="G125" s="17">
        <v>20000</v>
      </c>
      <c r="H125" s="17">
        <v>20000</v>
      </c>
      <c r="I125" s="2">
        <v>126500</v>
      </c>
      <c r="J125" s="2">
        <v>66500</v>
      </c>
      <c r="K125" s="2">
        <v>20000</v>
      </c>
      <c r="L125" s="2">
        <v>20000</v>
      </c>
      <c r="M125" s="2">
        <v>20000</v>
      </c>
    </row>
    <row r="126" spans="1:13" ht="30" customHeight="1" x14ac:dyDescent="0.25">
      <c r="A126" s="4"/>
      <c r="B126" s="15" t="s">
        <v>39</v>
      </c>
      <c r="C126" s="16" t="s">
        <v>40</v>
      </c>
      <c r="D126" s="17">
        <v>25000</v>
      </c>
      <c r="E126" s="17">
        <v>25000</v>
      </c>
      <c r="F126" s="17">
        <v>0</v>
      </c>
      <c r="G126" s="17">
        <v>0</v>
      </c>
      <c r="H126" s="17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</row>
    <row r="127" spans="1:13" ht="30" customHeight="1" x14ac:dyDescent="0.25">
      <c r="A127" s="4"/>
      <c r="B127" s="15" t="s">
        <v>41</v>
      </c>
      <c r="C127" s="16" t="s">
        <v>42</v>
      </c>
      <c r="D127" s="17">
        <v>100000</v>
      </c>
      <c r="E127" s="17">
        <v>40000</v>
      </c>
      <c r="F127" s="17">
        <v>20000</v>
      </c>
      <c r="G127" s="17">
        <v>20000</v>
      </c>
      <c r="H127" s="17">
        <v>20000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</row>
    <row r="128" spans="1:13" ht="30" customHeight="1" x14ac:dyDescent="0.25">
      <c r="A128" s="4"/>
      <c r="B128" s="15" t="s">
        <v>43</v>
      </c>
      <c r="C128" s="16" t="s">
        <v>44</v>
      </c>
      <c r="D128" s="17">
        <v>1000</v>
      </c>
      <c r="E128" s="17">
        <v>1000</v>
      </c>
      <c r="F128" s="17">
        <v>0</v>
      </c>
      <c r="G128" s="17">
        <v>0</v>
      </c>
      <c r="H128" s="17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</row>
    <row r="129" spans="1:13" ht="30" customHeight="1" x14ac:dyDescent="0.25">
      <c r="A129" s="4"/>
      <c r="B129" s="15" t="s">
        <v>53</v>
      </c>
      <c r="C129" s="16" t="s">
        <v>54</v>
      </c>
      <c r="D129" s="17">
        <v>500</v>
      </c>
      <c r="E129" s="17">
        <v>500</v>
      </c>
      <c r="F129" s="17">
        <v>0</v>
      </c>
      <c r="G129" s="17">
        <v>0</v>
      </c>
      <c r="H129" s="17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</row>
    <row r="130" spans="1:13" ht="30" customHeight="1" x14ac:dyDescent="0.25">
      <c r="A130" s="4"/>
      <c r="B130" s="21" t="s">
        <v>61</v>
      </c>
      <c r="C130" s="21"/>
      <c r="D130" s="17">
        <f>SUM(I125:I129)</f>
        <v>126500</v>
      </c>
      <c r="E130" s="17">
        <f>SUM(J125:J129)</f>
        <v>66500</v>
      </c>
      <c r="F130" s="17">
        <f>SUM(K125:K129)</f>
        <v>20000</v>
      </c>
      <c r="G130" s="17">
        <f>SUM(L125:L129)</f>
        <v>20000</v>
      </c>
      <c r="H130" s="17">
        <f>SUM(M125:M129)</f>
        <v>20000</v>
      </c>
    </row>
    <row r="131" spans="1:13" ht="30" customHeight="1" x14ac:dyDescent="0.25">
      <c r="A131" s="4"/>
      <c r="B131" s="18"/>
      <c r="C131" s="19"/>
      <c r="D131" s="20"/>
      <c r="E131" s="20"/>
      <c r="F131" s="20"/>
      <c r="G131" s="20"/>
    </row>
    <row r="132" spans="1:13" ht="30" customHeight="1" x14ac:dyDescent="0.25">
      <c r="A132" s="4"/>
      <c r="B132" s="21" t="s">
        <v>100</v>
      </c>
      <c r="C132" s="21"/>
      <c r="D132" s="17">
        <f>SUM(D130)</f>
        <v>126500</v>
      </c>
      <c r="E132" s="17">
        <f>SUM(E130)</f>
        <v>66500</v>
      </c>
      <c r="F132" s="17">
        <f>SUM(F130)</f>
        <v>20000</v>
      </c>
      <c r="G132" s="17">
        <f>SUM(G130)</f>
        <v>20000</v>
      </c>
      <c r="H132" s="17">
        <f>SUM(H130)</f>
        <v>20000</v>
      </c>
    </row>
    <row r="133" spans="1:13" ht="30" customHeight="1" x14ac:dyDescent="0.25">
      <c r="A133" s="4"/>
      <c r="B133" s="18"/>
      <c r="C133" s="19"/>
      <c r="D133" s="20"/>
      <c r="E133" s="20"/>
      <c r="F133" s="20"/>
      <c r="G133" s="20"/>
    </row>
    <row r="134" spans="1:13" ht="30" customHeight="1" x14ac:dyDescent="0.25">
      <c r="A134" s="4"/>
      <c r="B134" s="23" t="s">
        <v>101</v>
      </c>
      <c r="C134" s="23"/>
      <c r="D134" s="23"/>
      <c r="E134" s="23"/>
      <c r="F134" s="23"/>
      <c r="G134" s="23"/>
      <c r="H134" s="23"/>
    </row>
    <row r="135" spans="1:13" ht="30" customHeight="1" x14ac:dyDescent="0.25">
      <c r="A135" s="4"/>
      <c r="B135" s="24" t="s">
        <v>12</v>
      </c>
      <c r="C135" s="24"/>
      <c r="D135" s="24"/>
      <c r="E135" s="24"/>
      <c r="F135" s="24"/>
      <c r="G135" s="24"/>
      <c r="H135" s="24"/>
    </row>
    <row r="136" spans="1:13" ht="30" customHeight="1" x14ac:dyDescent="0.25">
      <c r="A136" s="4"/>
      <c r="B136" s="15" t="s">
        <v>33</v>
      </c>
      <c r="C136" s="16" t="s">
        <v>34</v>
      </c>
      <c r="D136" s="17">
        <v>535919</v>
      </c>
      <c r="E136" s="17">
        <v>160919</v>
      </c>
      <c r="F136" s="17">
        <v>175000</v>
      </c>
      <c r="G136" s="17">
        <v>125000</v>
      </c>
      <c r="H136" s="17">
        <v>75000</v>
      </c>
      <c r="I136" s="2">
        <v>535919</v>
      </c>
      <c r="J136" s="2">
        <v>160919</v>
      </c>
      <c r="K136" s="2">
        <v>175000</v>
      </c>
      <c r="L136" s="2">
        <v>125000</v>
      </c>
      <c r="M136" s="2">
        <v>75000</v>
      </c>
    </row>
    <row r="137" spans="1:13" ht="30" customHeight="1" x14ac:dyDescent="0.25">
      <c r="A137" s="4"/>
      <c r="B137" s="15" t="s">
        <v>43</v>
      </c>
      <c r="C137" s="16" t="s">
        <v>44</v>
      </c>
      <c r="D137" s="17">
        <v>137140</v>
      </c>
      <c r="E137" s="17">
        <v>62140</v>
      </c>
      <c r="F137" s="17">
        <v>25000</v>
      </c>
      <c r="G137" s="17">
        <v>25000</v>
      </c>
      <c r="H137" s="17">
        <v>25000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</row>
    <row r="138" spans="1:13" ht="30" customHeight="1" x14ac:dyDescent="0.25">
      <c r="A138" s="4"/>
      <c r="B138" s="15" t="s">
        <v>45</v>
      </c>
      <c r="C138" s="16" t="s">
        <v>46</v>
      </c>
      <c r="D138" s="17">
        <v>396579</v>
      </c>
      <c r="E138" s="17">
        <v>96579</v>
      </c>
      <c r="F138" s="17">
        <v>150000</v>
      </c>
      <c r="G138" s="17">
        <v>100000</v>
      </c>
      <c r="H138" s="17">
        <v>50000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</row>
    <row r="139" spans="1:13" ht="30" customHeight="1" x14ac:dyDescent="0.25">
      <c r="A139" s="4"/>
      <c r="B139" s="15" t="s">
        <v>51</v>
      </c>
      <c r="C139" s="16" t="s">
        <v>52</v>
      </c>
      <c r="D139" s="17">
        <v>2200</v>
      </c>
      <c r="E139" s="17">
        <v>2200</v>
      </c>
      <c r="F139" s="17">
        <v>0</v>
      </c>
      <c r="G139" s="17">
        <v>0</v>
      </c>
      <c r="H139" s="17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</row>
    <row r="140" spans="1:13" ht="30" customHeight="1" x14ac:dyDescent="0.25">
      <c r="A140" s="4"/>
      <c r="B140" s="21" t="s">
        <v>61</v>
      </c>
      <c r="C140" s="21"/>
      <c r="D140" s="17">
        <f>SUM(I136:I139)</f>
        <v>535919</v>
      </c>
      <c r="E140" s="17">
        <f>SUM(J136:J139)</f>
        <v>160919</v>
      </c>
      <c r="F140" s="17">
        <f>SUM(K136:K139)</f>
        <v>175000</v>
      </c>
      <c r="G140" s="17">
        <f>SUM(L136:L139)</f>
        <v>125000</v>
      </c>
      <c r="H140" s="17">
        <f>SUM(M136:M139)</f>
        <v>75000</v>
      </c>
    </row>
    <row r="141" spans="1:13" ht="30" customHeight="1" x14ac:dyDescent="0.25">
      <c r="A141" s="4"/>
      <c r="B141" s="24" t="s">
        <v>66</v>
      </c>
      <c r="C141" s="24"/>
      <c r="D141" s="24"/>
      <c r="E141" s="24"/>
      <c r="F141" s="24"/>
      <c r="G141" s="24"/>
      <c r="H141" s="24"/>
    </row>
    <row r="142" spans="1:13" ht="30" customHeight="1" x14ac:dyDescent="0.25">
      <c r="A142" s="4"/>
      <c r="B142" s="15" t="s">
        <v>102</v>
      </c>
      <c r="C142" s="16" t="s">
        <v>103</v>
      </c>
      <c r="D142" s="17">
        <v>1320233</v>
      </c>
      <c r="E142" s="17">
        <v>1053379</v>
      </c>
      <c r="F142" s="17">
        <v>133427</v>
      </c>
      <c r="G142" s="17">
        <v>133427</v>
      </c>
      <c r="H142" s="17">
        <v>0</v>
      </c>
      <c r="I142" s="2">
        <v>1320233</v>
      </c>
      <c r="J142" s="2">
        <v>1053379</v>
      </c>
      <c r="K142" s="2">
        <v>133427</v>
      </c>
      <c r="L142" s="2">
        <v>133427</v>
      </c>
      <c r="M142" s="2">
        <v>0</v>
      </c>
    </row>
    <row r="143" spans="1:13" ht="30" customHeight="1" x14ac:dyDescent="0.25">
      <c r="A143" s="4"/>
      <c r="B143" s="21" t="s">
        <v>71</v>
      </c>
      <c r="C143" s="21"/>
      <c r="D143" s="17">
        <f>SUM(I142)</f>
        <v>1320233</v>
      </c>
      <c r="E143" s="17">
        <f>SUM(J142)</f>
        <v>1053379</v>
      </c>
      <c r="F143" s="17">
        <f>SUM(K142)</f>
        <v>133427</v>
      </c>
      <c r="G143" s="17">
        <f>SUM(L142)</f>
        <v>133427</v>
      </c>
      <c r="H143" s="17">
        <f>SUM(M142)</f>
        <v>0</v>
      </c>
    </row>
    <row r="144" spans="1:13" ht="30" customHeight="1" x14ac:dyDescent="0.25">
      <c r="A144" s="4"/>
      <c r="B144" s="18"/>
      <c r="C144" s="19"/>
      <c r="D144" s="20"/>
      <c r="E144" s="20"/>
      <c r="F144" s="20"/>
      <c r="G144" s="20"/>
    </row>
    <row r="145" spans="1:13" ht="30" customHeight="1" x14ac:dyDescent="0.25">
      <c r="A145" s="4"/>
      <c r="B145" s="21" t="s">
        <v>104</v>
      </c>
      <c r="C145" s="21"/>
      <c r="D145" s="17">
        <f>SUM(D140,D143)</f>
        <v>1856152</v>
      </c>
      <c r="E145" s="17">
        <f>SUM(E140,E143)</f>
        <v>1214298</v>
      </c>
      <c r="F145" s="17">
        <f>SUM(F140,F143)</f>
        <v>308427</v>
      </c>
      <c r="G145" s="17">
        <f>SUM(G140,G143)</f>
        <v>258427</v>
      </c>
      <c r="H145" s="17">
        <f>SUM(H140,H143)</f>
        <v>75000</v>
      </c>
    </row>
    <row r="146" spans="1:13" ht="30" customHeight="1" x14ac:dyDescent="0.25">
      <c r="A146" s="4"/>
      <c r="B146" s="18"/>
      <c r="C146" s="19"/>
      <c r="D146" s="20"/>
      <c r="E146" s="20"/>
      <c r="F146" s="20"/>
      <c r="G146" s="20"/>
    </row>
    <row r="147" spans="1:13" ht="30" customHeight="1" x14ac:dyDescent="0.25">
      <c r="A147" s="4"/>
      <c r="B147" s="23" t="s">
        <v>105</v>
      </c>
      <c r="C147" s="23"/>
      <c r="D147" s="23"/>
      <c r="E147" s="23"/>
      <c r="F147" s="23"/>
      <c r="G147" s="23"/>
      <c r="H147" s="23"/>
    </row>
    <row r="148" spans="1:13" ht="30" customHeight="1" x14ac:dyDescent="0.25">
      <c r="A148" s="4"/>
      <c r="B148" s="24" t="s">
        <v>12</v>
      </c>
      <c r="C148" s="24"/>
      <c r="D148" s="24"/>
      <c r="E148" s="24"/>
      <c r="F148" s="24"/>
      <c r="G148" s="24"/>
      <c r="H148" s="24"/>
    </row>
    <row r="149" spans="1:13" ht="30" customHeight="1" x14ac:dyDescent="0.25">
      <c r="A149" s="4"/>
      <c r="B149" s="15" t="s">
        <v>13</v>
      </c>
      <c r="C149" s="16" t="s">
        <v>14</v>
      </c>
      <c r="D149" s="17">
        <v>29000</v>
      </c>
      <c r="E149" s="17">
        <v>7250</v>
      </c>
      <c r="F149" s="17">
        <v>7250</v>
      </c>
      <c r="G149" s="17">
        <v>7250</v>
      </c>
      <c r="H149" s="17">
        <v>7250</v>
      </c>
      <c r="I149" s="2">
        <v>29000</v>
      </c>
      <c r="J149" s="2">
        <v>7250</v>
      </c>
      <c r="K149" s="2">
        <v>7250</v>
      </c>
      <c r="L149" s="2">
        <v>7250</v>
      </c>
      <c r="M149" s="2">
        <v>7250</v>
      </c>
    </row>
    <row r="150" spans="1:13" ht="30" customHeight="1" x14ac:dyDescent="0.25">
      <c r="A150" s="4"/>
      <c r="B150" s="15" t="s">
        <v>15</v>
      </c>
      <c r="C150" s="16" t="s">
        <v>16</v>
      </c>
      <c r="D150" s="17">
        <v>29000</v>
      </c>
      <c r="E150" s="17">
        <v>7250</v>
      </c>
      <c r="F150" s="17">
        <v>7250</v>
      </c>
      <c r="G150" s="17">
        <v>7250</v>
      </c>
      <c r="H150" s="17">
        <v>7250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</row>
    <row r="151" spans="1:13" ht="30" customHeight="1" x14ac:dyDescent="0.25">
      <c r="A151" s="4"/>
      <c r="B151" s="15" t="s">
        <v>25</v>
      </c>
      <c r="C151" s="16" t="s">
        <v>26</v>
      </c>
      <c r="D151" s="17">
        <v>6580</v>
      </c>
      <c r="E151" s="17">
        <v>1645</v>
      </c>
      <c r="F151" s="17">
        <v>1645</v>
      </c>
      <c r="G151" s="17">
        <v>1645</v>
      </c>
      <c r="H151" s="17">
        <v>1645</v>
      </c>
      <c r="I151" s="2">
        <v>6580</v>
      </c>
      <c r="J151" s="2">
        <v>1645</v>
      </c>
      <c r="K151" s="2">
        <v>1645</v>
      </c>
      <c r="L151" s="2">
        <v>1645</v>
      </c>
      <c r="M151" s="2">
        <v>1645</v>
      </c>
    </row>
    <row r="152" spans="1:13" ht="30" customHeight="1" x14ac:dyDescent="0.25">
      <c r="A152" s="4"/>
      <c r="B152" s="15" t="s">
        <v>27</v>
      </c>
      <c r="C152" s="16" t="s">
        <v>28</v>
      </c>
      <c r="D152" s="17">
        <v>3600</v>
      </c>
      <c r="E152" s="17">
        <v>900</v>
      </c>
      <c r="F152" s="17">
        <v>900</v>
      </c>
      <c r="G152" s="17">
        <v>900</v>
      </c>
      <c r="H152" s="17">
        <v>900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</row>
    <row r="153" spans="1:13" ht="30" customHeight="1" x14ac:dyDescent="0.25">
      <c r="A153" s="4"/>
      <c r="B153" s="15" t="s">
        <v>29</v>
      </c>
      <c r="C153" s="16" t="s">
        <v>30</v>
      </c>
      <c r="D153" s="17">
        <v>1700</v>
      </c>
      <c r="E153" s="17">
        <v>425</v>
      </c>
      <c r="F153" s="17">
        <v>425</v>
      </c>
      <c r="G153" s="17">
        <v>425</v>
      </c>
      <c r="H153" s="17">
        <v>425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</row>
    <row r="154" spans="1:13" ht="30" customHeight="1" x14ac:dyDescent="0.25">
      <c r="A154" s="4"/>
      <c r="B154" s="15" t="s">
        <v>31</v>
      </c>
      <c r="C154" s="16" t="s">
        <v>32</v>
      </c>
      <c r="D154" s="17">
        <v>1280</v>
      </c>
      <c r="E154" s="17">
        <v>320</v>
      </c>
      <c r="F154" s="17">
        <v>320</v>
      </c>
      <c r="G154" s="17">
        <v>320</v>
      </c>
      <c r="H154" s="17">
        <v>320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</row>
    <row r="155" spans="1:13" ht="30" customHeight="1" x14ac:dyDescent="0.25">
      <c r="A155" s="4"/>
      <c r="B155" s="15" t="s">
        <v>33</v>
      </c>
      <c r="C155" s="16" t="s">
        <v>34</v>
      </c>
      <c r="D155" s="17">
        <v>345229</v>
      </c>
      <c r="E155" s="17">
        <v>86758</v>
      </c>
      <c r="F155" s="17">
        <v>86158</v>
      </c>
      <c r="G155" s="17">
        <v>86158</v>
      </c>
      <c r="H155" s="17">
        <v>86155</v>
      </c>
      <c r="I155" s="2">
        <v>345229</v>
      </c>
      <c r="J155" s="2">
        <v>86758</v>
      </c>
      <c r="K155" s="2">
        <v>86158</v>
      </c>
      <c r="L155" s="2">
        <v>86158</v>
      </c>
      <c r="M155" s="2">
        <v>86155</v>
      </c>
    </row>
    <row r="156" spans="1:13" ht="30" customHeight="1" x14ac:dyDescent="0.25">
      <c r="A156" s="4"/>
      <c r="B156" s="15" t="s">
        <v>39</v>
      </c>
      <c r="C156" s="16" t="s">
        <v>40</v>
      </c>
      <c r="D156" s="17">
        <v>65000</v>
      </c>
      <c r="E156" s="17">
        <v>16250</v>
      </c>
      <c r="F156" s="17">
        <v>16250</v>
      </c>
      <c r="G156" s="17">
        <v>16250</v>
      </c>
      <c r="H156" s="17">
        <v>16250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</row>
    <row r="157" spans="1:13" ht="30" customHeight="1" x14ac:dyDescent="0.25">
      <c r="A157" s="4"/>
      <c r="B157" s="15" t="s">
        <v>43</v>
      </c>
      <c r="C157" s="16" t="s">
        <v>44</v>
      </c>
      <c r="D157" s="17">
        <v>271629</v>
      </c>
      <c r="E157" s="17">
        <v>67908</v>
      </c>
      <c r="F157" s="17">
        <v>67908</v>
      </c>
      <c r="G157" s="17">
        <v>67908</v>
      </c>
      <c r="H157" s="17">
        <v>67905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</row>
    <row r="158" spans="1:13" ht="30" customHeight="1" x14ac:dyDescent="0.25">
      <c r="A158" s="4"/>
      <c r="B158" s="15" t="s">
        <v>45</v>
      </c>
      <c r="C158" s="16" t="s">
        <v>46</v>
      </c>
      <c r="D158" s="17">
        <v>8000</v>
      </c>
      <c r="E158" s="17">
        <v>2000</v>
      </c>
      <c r="F158" s="17">
        <v>2000</v>
      </c>
      <c r="G158" s="17">
        <v>2000</v>
      </c>
      <c r="H158" s="17">
        <v>2000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</row>
    <row r="159" spans="1:13" ht="30" customHeight="1" x14ac:dyDescent="0.25">
      <c r="A159" s="4"/>
      <c r="B159" s="15" t="s">
        <v>51</v>
      </c>
      <c r="C159" s="16" t="s">
        <v>52</v>
      </c>
      <c r="D159" s="17">
        <v>600</v>
      </c>
      <c r="E159" s="17">
        <v>600</v>
      </c>
      <c r="F159" s="17">
        <v>0</v>
      </c>
      <c r="G159" s="17">
        <v>0</v>
      </c>
      <c r="H159" s="17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</row>
    <row r="160" spans="1:13" ht="30" customHeight="1" x14ac:dyDescent="0.25">
      <c r="A160" s="4"/>
      <c r="B160" s="15" t="s">
        <v>92</v>
      </c>
      <c r="C160" s="16" t="s">
        <v>93</v>
      </c>
      <c r="D160" s="17">
        <v>27800</v>
      </c>
      <c r="E160" s="17">
        <v>6950</v>
      </c>
      <c r="F160" s="17">
        <v>6950</v>
      </c>
      <c r="G160" s="17">
        <v>6950</v>
      </c>
      <c r="H160" s="17">
        <v>6950</v>
      </c>
      <c r="I160" s="2">
        <v>27800</v>
      </c>
      <c r="J160" s="2">
        <v>6950</v>
      </c>
      <c r="K160" s="2">
        <v>6950</v>
      </c>
      <c r="L160" s="2">
        <v>6950</v>
      </c>
      <c r="M160" s="2">
        <v>6950</v>
      </c>
    </row>
    <row r="161" spans="1:13" ht="30" customHeight="1" x14ac:dyDescent="0.25">
      <c r="A161" s="4"/>
      <c r="B161" s="15" t="s">
        <v>94</v>
      </c>
      <c r="C161" s="16" t="s">
        <v>95</v>
      </c>
      <c r="D161" s="17">
        <v>3500</v>
      </c>
      <c r="E161" s="17">
        <v>875</v>
      </c>
      <c r="F161" s="17">
        <v>875</v>
      </c>
      <c r="G161" s="17">
        <v>875</v>
      </c>
      <c r="H161" s="17">
        <v>875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</row>
    <row r="162" spans="1:13" ht="30" customHeight="1" x14ac:dyDescent="0.25">
      <c r="A162" s="4"/>
      <c r="B162" s="15" t="s">
        <v>106</v>
      </c>
      <c r="C162" s="16" t="s">
        <v>107</v>
      </c>
      <c r="D162" s="17">
        <v>24300</v>
      </c>
      <c r="E162" s="17">
        <v>6075</v>
      </c>
      <c r="F162" s="17">
        <v>6075</v>
      </c>
      <c r="G162" s="17">
        <v>6075</v>
      </c>
      <c r="H162" s="17">
        <v>6075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</row>
    <row r="163" spans="1:13" ht="30" customHeight="1" x14ac:dyDescent="0.25">
      <c r="A163" s="4"/>
      <c r="B163" s="21" t="s">
        <v>61</v>
      </c>
      <c r="C163" s="21"/>
      <c r="D163" s="17">
        <f>SUM(I149:I162)</f>
        <v>408609</v>
      </c>
      <c r="E163" s="17">
        <f>SUM(J149:J162)</f>
        <v>102603</v>
      </c>
      <c r="F163" s="17">
        <f>SUM(K149:K162)</f>
        <v>102003</v>
      </c>
      <c r="G163" s="17">
        <f>SUM(L149:L162)</f>
        <v>102003</v>
      </c>
      <c r="H163" s="17">
        <f>SUM(M149:M162)</f>
        <v>102000</v>
      </c>
    </row>
    <row r="164" spans="1:13" ht="30" customHeight="1" x14ac:dyDescent="0.25">
      <c r="A164" s="4"/>
      <c r="B164" s="24" t="s">
        <v>66</v>
      </c>
      <c r="C164" s="24"/>
      <c r="D164" s="24"/>
      <c r="E164" s="24"/>
      <c r="F164" s="24"/>
      <c r="G164" s="24"/>
      <c r="H164" s="24"/>
    </row>
    <row r="165" spans="1:13" ht="30" customHeight="1" x14ac:dyDescent="0.25">
      <c r="A165" s="4"/>
      <c r="B165" s="15" t="s">
        <v>102</v>
      </c>
      <c r="C165" s="16" t="s">
        <v>103</v>
      </c>
      <c r="D165" s="17">
        <v>78755</v>
      </c>
      <c r="E165" s="17">
        <v>39377</v>
      </c>
      <c r="F165" s="17">
        <v>19689</v>
      </c>
      <c r="G165" s="17">
        <v>19689</v>
      </c>
      <c r="H165" s="17">
        <v>0</v>
      </c>
      <c r="I165" s="2">
        <v>78755</v>
      </c>
      <c r="J165" s="2">
        <v>39377</v>
      </c>
      <c r="K165" s="2">
        <v>19689</v>
      </c>
      <c r="L165" s="2">
        <v>19689</v>
      </c>
      <c r="M165" s="2">
        <v>0</v>
      </c>
    </row>
    <row r="166" spans="1:13" ht="30" customHeight="1" x14ac:dyDescent="0.25">
      <c r="A166" s="4"/>
      <c r="B166" s="15" t="s">
        <v>67</v>
      </c>
      <c r="C166" s="16" t="s">
        <v>68</v>
      </c>
      <c r="D166" s="17">
        <v>141710</v>
      </c>
      <c r="E166" s="17">
        <v>70855</v>
      </c>
      <c r="F166" s="17">
        <v>35428</v>
      </c>
      <c r="G166" s="17">
        <v>35427</v>
      </c>
      <c r="H166" s="17">
        <v>0</v>
      </c>
      <c r="I166" s="2">
        <v>141710</v>
      </c>
      <c r="J166" s="2">
        <v>70855</v>
      </c>
      <c r="K166" s="2">
        <v>35428</v>
      </c>
      <c r="L166" s="2">
        <v>35427</v>
      </c>
      <c r="M166" s="2">
        <v>0</v>
      </c>
    </row>
    <row r="167" spans="1:13" ht="30" customHeight="1" x14ac:dyDescent="0.25">
      <c r="A167" s="4"/>
      <c r="B167" s="15" t="s">
        <v>80</v>
      </c>
      <c r="C167" s="16" t="s">
        <v>81</v>
      </c>
      <c r="D167" s="17">
        <v>28800</v>
      </c>
      <c r="E167" s="17">
        <v>14400</v>
      </c>
      <c r="F167" s="17">
        <v>7200</v>
      </c>
      <c r="G167" s="17">
        <v>7200</v>
      </c>
      <c r="H167" s="17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</row>
    <row r="168" spans="1:13" ht="30" customHeight="1" x14ac:dyDescent="0.25">
      <c r="A168" s="4"/>
      <c r="B168" s="15" t="s">
        <v>96</v>
      </c>
      <c r="C168" s="16" t="s">
        <v>97</v>
      </c>
      <c r="D168" s="17">
        <v>112910</v>
      </c>
      <c r="E168" s="17">
        <v>56455</v>
      </c>
      <c r="F168" s="17">
        <v>28228</v>
      </c>
      <c r="G168" s="17">
        <v>28227</v>
      </c>
      <c r="H168" s="17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</row>
    <row r="169" spans="1:13" ht="30" customHeight="1" x14ac:dyDescent="0.25">
      <c r="A169" s="4"/>
      <c r="B169" s="21" t="s">
        <v>71</v>
      </c>
      <c r="C169" s="21"/>
      <c r="D169" s="17">
        <f>SUM(I165:I168)</f>
        <v>220465</v>
      </c>
      <c r="E169" s="17">
        <f>SUM(J165:J168)</f>
        <v>110232</v>
      </c>
      <c r="F169" s="17">
        <f>SUM(K165:K168)</f>
        <v>55117</v>
      </c>
      <c r="G169" s="17">
        <f>SUM(L165:L168)</f>
        <v>55116</v>
      </c>
      <c r="H169" s="17">
        <f>SUM(M165:M168)</f>
        <v>0</v>
      </c>
    </row>
    <row r="170" spans="1:13" ht="30" customHeight="1" x14ac:dyDescent="0.25">
      <c r="A170" s="4"/>
      <c r="B170" s="18"/>
      <c r="C170" s="19"/>
      <c r="D170" s="20"/>
      <c r="E170" s="20"/>
      <c r="F170" s="20"/>
      <c r="G170" s="20"/>
    </row>
    <row r="171" spans="1:13" ht="30" customHeight="1" x14ac:dyDescent="0.25">
      <c r="A171" s="4"/>
      <c r="B171" s="21" t="s">
        <v>108</v>
      </c>
      <c r="C171" s="21"/>
      <c r="D171" s="17">
        <f>SUM(D163,D169)</f>
        <v>629074</v>
      </c>
      <c r="E171" s="17">
        <f>SUM(E163,E169)</f>
        <v>212835</v>
      </c>
      <c r="F171" s="17">
        <f>SUM(F163,F169)</f>
        <v>157120</v>
      </c>
      <c r="G171" s="17">
        <f>SUM(G163,G169)</f>
        <v>157119</v>
      </c>
      <c r="H171" s="17">
        <f>SUM(H163,H169)</f>
        <v>102000</v>
      </c>
    </row>
    <row r="172" spans="1:13" ht="30" customHeight="1" x14ac:dyDescent="0.25">
      <c r="A172" s="4"/>
      <c r="B172" s="18"/>
      <c r="C172" s="19"/>
      <c r="D172" s="20"/>
      <c r="E172" s="20"/>
      <c r="F172" s="20"/>
      <c r="G172" s="20"/>
    </row>
    <row r="173" spans="1:13" ht="30" customHeight="1" x14ac:dyDescent="0.25">
      <c r="A173" s="4"/>
      <c r="B173" s="21" t="s">
        <v>109</v>
      </c>
      <c r="C173" s="21"/>
      <c r="D173" s="17">
        <f>SUM(D121,D132,D145,D171)</f>
        <v>3088195</v>
      </c>
      <c r="E173" s="17">
        <f>SUM(E121,E132,E145,E171)</f>
        <v>1840376</v>
      </c>
      <c r="F173" s="17">
        <f>SUM(F121,F132,F145,F171)</f>
        <v>550410</v>
      </c>
      <c r="G173" s="17">
        <f>SUM(G121,G132,G145,G171)</f>
        <v>500409</v>
      </c>
      <c r="H173" s="17">
        <f>SUM(H121,H132,H145,H171)</f>
        <v>197000</v>
      </c>
    </row>
    <row r="174" spans="1:13" ht="30" customHeight="1" x14ac:dyDescent="0.25">
      <c r="A174" s="4"/>
      <c r="B174" s="18"/>
      <c r="C174" s="19"/>
      <c r="D174" s="20"/>
      <c r="E174" s="20"/>
      <c r="F174" s="20"/>
      <c r="G174" s="20"/>
    </row>
    <row r="175" spans="1:13" ht="30" customHeight="1" x14ac:dyDescent="0.25">
      <c r="A175" s="4"/>
      <c r="B175" s="26" t="s">
        <v>110</v>
      </c>
      <c r="C175" s="26"/>
      <c r="D175" s="26"/>
      <c r="E175" s="26"/>
      <c r="F175" s="26"/>
      <c r="G175" s="26"/>
      <c r="H175" s="26"/>
    </row>
    <row r="176" spans="1:13" ht="30" customHeight="1" x14ac:dyDescent="0.25">
      <c r="A176" s="4"/>
      <c r="B176" s="23" t="s">
        <v>111</v>
      </c>
      <c r="C176" s="23"/>
      <c r="D176" s="23"/>
      <c r="E176" s="23"/>
      <c r="F176" s="23"/>
      <c r="G176" s="23"/>
      <c r="H176" s="23"/>
    </row>
    <row r="177" spans="1:13" ht="30" customHeight="1" x14ac:dyDescent="0.25">
      <c r="A177" s="4"/>
      <c r="B177" s="24" t="s">
        <v>12</v>
      </c>
      <c r="C177" s="24"/>
      <c r="D177" s="24"/>
      <c r="E177" s="24"/>
      <c r="F177" s="24"/>
      <c r="G177" s="24"/>
      <c r="H177" s="24"/>
    </row>
    <row r="178" spans="1:13" ht="30" customHeight="1" x14ac:dyDescent="0.25">
      <c r="A178" s="4"/>
      <c r="B178" s="15" t="s">
        <v>33</v>
      </c>
      <c r="C178" s="16" t="s">
        <v>34</v>
      </c>
      <c r="D178" s="17">
        <v>46000</v>
      </c>
      <c r="E178" s="17">
        <v>11000</v>
      </c>
      <c r="F178" s="17">
        <v>15000</v>
      </c>
      <c r="G178" s="17">
        <v>10500</v>
      </c>
      <c r="H178" s="17">
        <v>9500</v>
      </c>
      <c r="I178" s="2">
        <v>46000</v>
      </c>
      <c r="J178" s="2">
        <v>11000</v>
      </c>
      <c r="K178" s="2">
        <v>15000</v>
      </c>
      <c r="L178" s="2">
        <v>10500</v>
      </c>
      <c r="M178" s="2">
        <v>9500</v>
      </c>
    </row>
    <row r="179" spans="1:13" ht="30" customHeight="1" x14ac:dyDescent="0.25">
      <c r="A179" s="4"/>
      <c r="B179" s="15" t="s">
        <v>39</v>
      </c>
      <c r="C179" s="16" t="s">
        <v>40</v>
      </c>
      <c r="D179" s="17">
        <v>22000</v>
      </c>
      <c r="E179" s="17">
        <v>5000</v>
      </c>
      <c r="F179" s="17">
        <v>7000</v>
      </c>
      <c r="G179" s="17">
        <v>5000</v>
      </c>
      <c r="H179" s="17">
        <v>5000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</row>
    <row r="180" spans="1:13" ht="30" customHeight="1" x14ac:dyDescent="0.25">
      <c r="A180" s="4"/>
      <c r="B180" s="15" t="s">
        <v>43</v>
      </c>
      <c r="C180" s="16" t="s">
        <v>44</v>
      </c>
      <c r="D180" s="17">
        <v>9000</v>
      </c>
      <c r="E180" s="17">
        <v>1000</v>
      </c>
      <c r="F180" s="17">
        <v>3000</v>
      </c>
      <c r="G180" s="17">
        <v>3000</v>
      </c>
      <c r="H180" s="17">
        <v>2000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</row>
    <row r="181" spans="1:13" ht="30" customHeight="1" x14ac:dyDescent="0.25">
      <c r="A181" s="4"/>
      <c r="B181" s="15" t="s">
        <v>45</v>
      </c>
      <c r="C181" s="16" t="s">
        <v>46</v>
      </c>
      <c r="D181" s="17">
        <v>15000</v>
      </c>
      <c r="E181" s="17">
        <v>5000</v>
      </c>
      <c r="F181" s="17">
        <v>5000</v>
      </c>
      <c r="G181" s="17">
        <v>2500</v>
      </c>
      <c r="H181" s="17">
        <v>2500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</row>
    <row r="182" spans="1:13" ht="30" customHeight="1" x14ac:dyDescent="0.25">
      <c r="A182" s="4"/>
      <c r="B182" s="21" t="s">
        <v>61</v>
      </c>
      <c r="C182" s="21"/>
      <c r="D182" s="17">
        <f>SUM(I178:I181)</f>
        <v>46000</v>
      </c>
      <c r="E182" s="17">
        <f>SUM(J178:J181)</f>
        <v>11000</v>
      </c>
      <c r="F182" s="17">
        <f>SUM(K178:K181)</f>
        <v>15000</v>
      </c>
      <c r="G182" s="17">
        <f>SUM(L178:L181)</f>
        <v>10500</v>
      </c>
      <c r="H182" s="17">
        <f>SUM(M178:M181)</f>
        <v>9500</v>
      </c>
    </row>
    <row r="183" spans="1:13" ht="30" customHeight="1" x14ac:dyDescent="0.25">
      <c r="A183" s="4"/>
      <c r="B183" s="18"/>
      <c r="C183" s="19"/>
      <c r="D183" s="20"/>
      <c r="E183" s="20"/>
      <c r="F183" s="20"/>
      <c r="G183" s="20"/>
    </row>
    <row r="184" spans="1:13" ht="30" customHeight="1" x14ac:dyDescent="0.25">
      <c r="A184" s="4"/>
      <c r="B184" s="21" t="s">
        <v>112</v>
      </c>
      <c r="C184" s="21"/>
      <c r="D184" s="17">
        <f>SUM(D182)</f>
        <v>46000</v>
      </c>
      <c r="E184" s="17">
        <f>SUM(E182)</f>
        <v>11000</v>
      </c>
      <c r="F184" s="17">
        <f>SUM(F182)</f>
        <v>15000</v>
      </c>
      <c r="G184" s="17">
        <f>SUM(G182)</f>
        <v>10500</v>
      </c>
      <c r="H184" s="17">
        <f>SUM(H182)</f>
        <v>9500</v>
      </c>
    </row>
    <row r="185" spans="1:13" ht="30" customHeight="1" x14ac:dyDescent="0.25">
      <c r="A185" s="4"/>
      <c r="B185" s="18"/>
      <c r="C185" s="19"/>
      <c r="D185" s="20"/>
      <c r="E185" s="20"/>
      <c r="F185" s="20"/>
      <c r="G185" s="20"/>
    </row>
    <row r="186" spans="1:13" ht="30" customHeight="1" x14ac:dyDescent="0.25">
      <c r="A186" s="4"/>
      <c r="B186" s="23" t="s">
        <v>113</v>
      </c>
      <c r="C186" s="23"/>
      <c r="D186" s="23"/>
      <c r="E186" s="23"/>
      <c r="F186" s="23"/>
      <c r="G186" s="23"/>
      <c r="H186" s="23"/>
    </row>
    <row r="187" spans="1:13" ht="30" customHeight="1" x14ac:dyDescent="0.25">
      <c r="A187" s="4"/>
      <c r="B187" s="24" t="s">
        <v>12</v>
      </c>
      <c r="C187" s="24"/>
      <c r="D187" s="24"/>
      <c r="E187" s="24"/>
      <c r="F187" s="24"/>
      <c r="G187" s="24"/>
      <c r="H187" s="24"/>
    </row>
    <row r="188" spans="1:13" ht="30" customHeight="1" x14ac:dyDescent="0.25">
      <c r="A188" s="4"/>
      <c r="B188" s="15" t="s">
        <v>13</v>
      </c>
      <c r="C188" s="16" t="s">
        <v>14</v>
      </c>
      <c r="D188" s="17">
        <v>169221</v>
      </c>
      <c r="E188" s="17">
        <v>42305</v>
      </c>
      <c r="F188" s="17">
        <v>42305</v>
      </c>
      <c r="G188" s="17">
        <v>42305</v>
      </c>
      <c r="H188" s="17">
        <v>42306</v>
      </c>
      <c r="I188" s="2">
        <v>169221</v>
      </c>
      <c r="J188" s="2">
        <v>42305</v>
      </c>
      <c r="K188" s="2">
        <v>42305</v>
      </c>
      <c r="L188" s="2">
        <v>42305</v>
      </c>
      <c r="M188" s="2">
        <v>42306</v>
      </c>
    </row>
    <row r="189" spans="1:13" ht="30" customHeight="1" x14ac:dyDescent="0.25">
      <c r="A189" s="4"/>
      <c r="B189" s="15" t="s">
        <v>15</v>
      </c>
      <c r="C189" s="16" t="s">
        <v>16</v>
      </c>
      <c r="D189" s="17">
        <v>169221</v>
      </c>
      <c r="E189" s="17">
        <v>42305</v>
      </c>
      <c r="F189" s="17">
        <v>42305</v>
      </c>
      <c r="G189" s="17">
        <v>42305</v>
      </c>
      <c r="H189" s="17">
        <v>42306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</row>
    <row r="190" spans="1:13" ht="30" customHeight="1" x14ac:dyDescent="0.25">
      <c r="A190" s="4"/>
      <c r="B190" s="15" t="s">
        <v>17</v>
      </c>
      <c r="C190" s="16" t="s">
        <v>18</v>
      </c>
      <c r="D190" s="17">
        <v>15000</v>
      </c>
      <c r="E190" s="17">
        <v>3750</v>
      </c>
      <c r="F190" s="17">
        <v>3750</v>
      </c>
      <c r="G190" s="17">
        <v>3750</v>
      </c>
      <c r="H190" s="17">
        <v>3750</v>
      </c>
      <c r="I190" s="2">
        <v>15000</v>
      </c>
      <c r="J190" s="2">
        <v>3750</v>
      </c>
      <c r="K190" s="2">
        <v>3750</v>
      </c>
      <c r="L190" s="2">
        <v>3750</v>
      </c>
      <c r="M190" s="2">
        <v>3750</v>
      </c>
    </row>
    <row r="191" spans="1:13" ht="30" customHeight="1" x14ac:dyDescent="0.25">
      <c r="A191" s="4"/>
      <c r="B191" s="15" t="s">
        <v>114</v>
      </c>
      <c r="C191" s="16" t="s">
        <v>115</v>
      </c>
      <c r="D191" s="17">
        <v>15000</v>
      </c>
      <c r="E191" s="17">
        <v>3750</v>
      </c>
      <c r="F191" s="17">
        <v>3750</v>
      </c>
      <c r="G191" s="17">
        <v>3750</v>
      </c>
      <c r="H191" s="17">
        <v>3750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</row>
    <row r="192" spans="1:13" ht="30" customHeight="1" x14ac:dyDescent="0.25">
      <c r="A192" s="4"/>
      <c r="B192" s="15" t="s">
        <v>25</v>
      </c>
      <c r="C192" s="16" t="s">
        <v>26</v>
      </c>
      <c r="D192" s="17">
        <v>31564</v>
      </c>
      <c r="E192" s="17">
        <v>7891</v>
      </c>
      <c r="F192" s="17">
        <v>7891</v>
      </c>
      <c r="G192" s="17">
        <v>7891</v>
      </c>
      <c r="H192" s="17">
        <v>7891</v>
      </c>
      <c r="I192" s="2">
        <v>31564</v>
      </c>
      <c r="J192" s="2">
        <v>7891</v>
      </c>
      <c r="K192" s="2">
        <v>7891</v>
      </c>
      <c r="L192" s="2">
        <v>7891</v>
      </c>
      <c r="M192" s="2">
        <v>7891</v>
      </c>
    </row>
    <row r="193" spans="1:13" ht="30" customHeight="1" x14ac:dyDescent="0.25">
      <c r="A193" s="4"/>
      <c r="B193" s="15" t="s">
        <v>27</v>
      </c>
      <c r="C193" s="16" t="s">
        <v>28</v>
      </c>
      <c r="D193" s="17">
        <v>17564</v>
      </c>
      <c r="E193" s="17">
        <v>4391</v>
      </c>
      <c r="F193" s="17">
        <v>4391</v>
      </c>
      <c r="G193" s="17">
        <v>4391</v>
      </c>
      <c r="H193" s="17">
        <v>4391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</row>
    <row r="194" spans="1:13" ht="30" customHeight="1" x14ac:dyDescent="0.25">
      <c r="A194" s="4"/>
      <c r="B194" s="15" t="s">
        <v>29</v>
      </c>
      <c r="C194" s="16" t="s">
        <v>30</v>
      </c>
      <c r="D194" s="17">
        <v>9000</v>
      </c>
      <c r="E194" s="17">
        <v>2250</v>
      </c>
      <c r="F194" s="17">
        <v>2250</v>
      </c>
      <c r="G194" s="17">
        <v>2250</v>
      </c>
      <c r="H194" s="17">
        <v>2250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</row>
    <row r="195" spans="1:13" ht="30" customHeight="1" x14ac:dyDescent="0.25">
      <c r="A195" s="4"/>
      <c r="B195" s="15" t="s">
        <v>31</v>
      </c>
      <c r="C195" s="16" t="s">
        <v>32</v>
      </c>
      <c r="D195" s="17">
        <v>5000</v>
      </c>
      <c r="E195" s="17">
        <v>1250</v>
      </c>
      <c r="F195" s="17">
        <v>1250</v>
      </c>
      <c r="G195" s="17">
        <v>1250</v>
      </c>
      <c r="H195" s="17">
        <v>1250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</row>
    <row r="196" spans="1:13" ht="30" customHeight="1" x14ac:dyDescent="0.25">
      <c r="A196" s="4"/>
      <c r="B196" s="15" t="s">
        <v>33</v>
      </c>
      <c r="C196" s="16" t="s">
        <v>34</v>
      </c>
      <c r="D196" s="17">
        <v>404973</v>
      </c>
      <c r="E196" s="17">
        <v>89823</v>
      </c>
      <c r="F196" s="17">
        <v>104750</v>
      </c>
      <c r="G196" s="17">
        <v>104750</v>
      </c>
      <c r="H196" s="17">
        <v>105650</v>
      </c>
      <c r="I196" s="2">
        <v>404973</v>
      </c>
      <c r="J196" s="2">
        <v>89823</v>
      </c>
      <c r="K196" s="2">
        <v>104750</v>
      </c>
      <c r="L196" s="2">
        <v>104750</v>
      </c>
      <c r="M196" s="2">
        <v>105650</v>
      </c>
    </row>
    <row r="197" spans="1:13" ht="30" customHeight="1" x14ac:dyDescent="0.25">
      <c r="A197" s="4"/>
      <c r="B197" s="15" t="s">
        <v>116</v>
      </c>
      <c r="C197" s="16" t="s">
        <v>117</v>
      </c>
      <c r="D197" s="17">
        <v>3250</v>
      </c>
      <c r="E197" s="17">
        <v>3250</v>
      </c>
      <c r="F197" s="17">
        <v>0</v>
      </c>
      <c r="G197" s="17">
        <v>0</v>
      </c>
      <c r="H197" s="17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</row>
    <row r="198" spans="1:13" ht="30" customHeight="1" x14ac:dyDescent="0.25">
      <c r="A198" s="4"/>
      <c r="B198" s="15" t="s">
        <v>39</v>
      </c>
      <c r="C198" s="16" t="s">
        <v>40</v>
      </c>
      <c r="D198" s="17">
        <v>2500</v>
      </c>
      <c r="E198" s="17">
        <v>625</v>
      </c>
      <c r="F198" s="17">
        <v>625</v>
      </c>
      <c r="G198" s="17">
        <v>625</v>
      </c>
      <c r="H198" s="17">
        <v>625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</row>
    <row r="199" spans="1:13" ht="30" customHeight="1" x14ac:dyDescent="0.25">
      <c r="A199" s="4"/>
      <c r="B199" s="15" t="s">
        <v>41</v>
      </c>
      <c r="C199" s="16" t="s">
        <v>42</v>
      </c>
      <c r="D199" s="17">
        <v>15000</v>
      </c>
      <c r="E199" s="17">
        <v>5000</v>
      </c>
      <c r="F199" s="17">
        <v>2500</v>
      </c>
      <c r="G199" s="17">
        <v>2500</v>
      </c>
      <c r="H199" s="17">
        <v>5000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</row>
    <row r="200" spans="1:13" ht="30" customHeight="1" x14ac:dyDescent="0.25">
      <c r="A200" s="4"/>
      <c r="B200" s="15" t="s">
        <v>43</v>
      </c>
      <c r="C200" s="16" t="s">
        <v>44</v>
      </c>
      <c r="D200" s="17">
        <v>380123</v>
      </c>
      <c r="E200" s="17">
        <v>80123</v>
      </c>
      <c r="F200" s="17">
        <v>100000</v>
      </c>
      <c r="G200" s="17">
        <v>100000</v>
      </c>
      <c r="H200" s="17">
        <v>100000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</row>
    <row r="201" spans="1:13" ht="30" customHeight="1" x14ac:dyDescent="0.25">
      <c r="A201" s="4"/>
      <c r="B201" s="15" t="s">
        <v>45</v>
      </c>
      <c r="C201" s="16" t="s">
        <v>46</v>
      </c>
      <c r="D201" s="17">
        <v>3200</v>
      </c>
      <c r="E201" s="17">
        <v>0</v>
      </c>
      <c r="F201" s="17">
        <v>1600</v>
      </c>
      <c r="G201" s="17">
        <v>1600</v>
      </c>
      <c r="H201" s="17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</row>
    <row r="202" spans="1:13" ht="30" customHeight="1" x14ac:dyDescent="0.25">
      <c r="A202" s="4"/>
      <c r="B202" s="15" t="s">
        <v>47</v>
      </c>
      <c r="C202" s="16" t="s">
        <v>48</v>
      </c>
      <c r="D202" s="17">
        <v>100</v>
      </c>
      <c r="E202" s="17">
        <v>25</v>
      </c>
      <c r="F202" s="17">
        <v>25</v>
      </c>
      <c r="G202" s="17">
        <v>25</v>
      </c>
      <c r="H202" s="17">
        <v>25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</row>
    <row r="203" spans="1:13" ht="30" customHeight="1" x14ac:dyDescent="0.25">
      <c r="A203" s="4"/>
      <c r="B203" s="15" t="s">
        <v>51</v>
      </c>
      <c r="C203" s="16" t="s">
        <v>52</v>
      </c>
      <c r="D203" s="17">
        <v>800</v>
      </c>
      <c r="E203" s="17">
        <v>800</v>
      </c>
      <c r="F203" s="17">
        <v>0</v>
      </c>
      <c r="G203" s="17">
        <v>0</v>
      </c>
      <c r="H203" s="17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</row>
    <row r="204" spans="1:13" ht="30" customHeight="1" x14ac:dyDescent="0.25">
      <c r="A204" s="4"/>
      <c r="B204" s="15" t="s">
        <v>92</v>
      </c>
      <c r="C204" s="16" t="s">
        <v>93</v>
      </c>
      <c r="D204" s="17">
        <v>300</v>
      </c>
      <c r="E204" s="17">
        <v>300</v>
      </c>
      <c r="F204" s="17">
        <v>0</v>
      </c>
      <c r="G204" s="17">
        <v>0</v>
      </c>
      <c r="H204" s="17">
        <v>0</v>
      </c>
      <c r="I204" s="2">
        <v>300</v>
      </c>
      <c r="J204" s="2">
        <v>300</v>
      </c>
      <c r="K204" s="2">
        <v>0</v>
      </c>
      <c r="L204" s="2">
        <v>0</v>
      </c>
      <c r="M204" s="2">
        <v>0</v>
      </c>
    </row>
    <row r="205" spans="1:13" ht="30" customHeight="1" x14ac:dyDescent="0.25">
      <c r="A205" s="4"/>
      <c r="B205" s="15" t="s">
        <v>106</v>
      </c>
      <c r="C205" s="16" t="s">
        <v>107</v>
      </c>
      <c r="D205" s="17">
        <v>300</v>
      </c>
      <c r="E205" s="17">
        <v>300</v>
      </c>
      <c r="F205" s="17">
        <v>0</v>
      </c>
      <c r="G205" s="17">
        <v>0</v>
      </c>
      <c r="H205" s="17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</row>
    <row r="206" spans="1:13" ht="30" customHeight="1" x14ac:dyDescent="0.25">
      <c r="A206" s="4"/>
      <c r="B206" s="21" t="s">
        <v>61</v>
      </c>
      <c r="C206" s="21"/>
      <c r="D206" s="17">
        <f>SUM(I188:I205)</f>
        <v>621058</v>
      </c>
      <c r="E206" s="17">
        <f>SUM(J188:J205)</f>
        <v>144069</v>
      </c>
      <c r="F206" s="17">
        <f>SUM(K188:K205)</f>
        <v>158696</v>
      </c>
      <c r="G206" s="17">
        <f>SUM(L188:L205)</f>
        <v>158696</v>
      </c>
      <c r="H206" s="17">
        <f>SUM(M188:M205)</f>
        <v>159597</v>
      </c>
    </row>
    <row r="207" spans="1:13" ht="30" customHeight="1" x14ac:dyDescent="0.25">
      <c r="A207" s="4"/>
      <c r="B207" s="18"/>
      <c r="C207" s="19"/>
      <c r="D207" s="20"/>
      <c r="E207" s="20"/>
      <c r="F207" s="20"/>
      <c r="G207" s="20"/>
    </row>
    <row r="208" spans="1:13" ht="30" customHeight="1" x14ac:dyDescent="0.25">
      <c r="A208" s="4"/>
      <c r="B208" s="21" t="s">
        <v>118</v>
      </c>
      <c r="C208" s="21"/>
      <c r="D208" s="17">
        <f>SUM(D206)</f>
        <v>621058</v>
      </c>
      <c r="E208" s="17">
        <f>SUM(E206)</f>
        <v>144069</v>
      </c>
      <c r="F208" s="17">
        <f>SUM(F206)</f>
        <v>158696</v>
      </c>
      <c r="G208" s="17">
        <f>SUM(G206)</f>
        <v>158696</v>
      </c>
      <c r="H208" s="17">
        <f>SUM(H206)</f>
        <v>159597</v>
      </c>
    </row>
    <row r="209" spans="1:13" ht="30" customHeight="1" x14ac:dyDescent="0.25">
      <c r="A209" s="4"/>
      <c r="B209" s="18"/>
      <c r="C209" s="19"/>
      <c r="D209" s="20"/>
      <c r="E209" s="20"/>
      <c r="F209" s="20"/>
      <c r="G209" s="20"/>
    </row>
    <row r="210" spans="1:13" ht="30" customHeight="1" x14ac:dyDescent="0.25">
      <c r="A210" s="4"/>
      <c r="B210" s="21" t="s">
        <v>119</v>
      </c>
      <c r="C210" s="21"/>
      <c r="D210" s="17">
        <f>SUM(D184,D208)</f>
        <v>667058</v>
      </c>
      <c r="E210" s="17">
        <f>SUM(E184,E208)</f>
        <v>155069</v>
      </c>
      <c r="F210" s="17">
        <f>SUM(F184,F208)</f>
        <v>173696</v>
      </c>
      <c r="G210" s="17">
        <f>SUM(G184,G208)</f>
        <v>169196</v>
      </c>
      <c r="H210" s="17">
        <f>SUM(H184,H208)</f>
        <v>169097</v>
      </c>
    </row>
    <row r="211" spans="1:13" ht="30" customHeight="1" x14ac:dyDescent="0.25">
      <c r="A211" s="4"/>
      <c r="B211" s="18"/>
      <c r="C211" s="19"/>
      <c r="D211" s="20"/>
      <c r="E211" s="20"/>
      <c r="F211" s="20"/>
      <c r="G211" s="20"/>
    </row>
    <row r="212" spans="1:13" ht="30" customHeight="1" x14ac:dyDescent="0.25">
      <c r="A212" s="4"/>
      <c r="B212" s="21" t="s">
        <v>120</v>
      </c>
      <c r="C212" s="21"/>
      <c r="D212" s="17">
        <f>SUM(D173,D210)</f>
        <v>3755253</v>
      </c>
      <c r="E212" s="17">
        <f>SUM(E173,E210)</f>
        <v>1995445</v>
      </c>
      <c r="F212" s="17">
        <f>SUM(F173,F210)</f>
        <v>724106</v>
      </c>
      <c r="G212" s="17">
        <f>SUM(G173,G210)</f>
        <v>669605</v>
      </c>
      <c r="H212" s="17">
        <f>SUM(H173,H210)</f>
        <v>366097</v>
      </c>
    </row>
    <row r="213" spans="1:13" ht="30" customHeight="1" x14ac:dyDescent="0.25">
      <c r="A213" s="4"/>
      <c r="B213" s="18"/>
      <c r="C213" s="19"/>
      <c r="D213" s="20"/>
      <c r="E213" s="20"/>
      <c r="F213" s="20"/>
      <c r="G213" s="20"/>
    </row>
    <row r="214" spans="1:13" ht="30" customHeight="1" x14ac:dyDescent="0.25">
      <c r="A214" s="4"/>
      <c r="B214" s="18"/>
      <c r="C214" s="19"/>
      <c r="D214" s="20"/>
      <c r="E214" s="20"/>
      <c r="F214" s="20"/>
      <c r="G214" s="20"/>
    </row>
    <row r="215" spans="1:13" ht="30" customHeight="1" x14ac:dyDescent="0.25">
      <c r="A215" s="4"/>
      <c r="B215" s="25" t="s">
        <v>121</v>
      </c>
      <c r="C215" s="25"/>
      <c r="D215" s="25"/>
      <c r="E215" s="25"/>
      <c r="F215" s="25"/>
      <c r="G215" s="25"/>
      <c r="H215" s="25"/>
    </row>
    <row r="216" spans="1:13" ht="30" customHeight="1" x14ac:dyDescent="0.25">
      <c r="A216" s="4"/>
      <c r="B216" s="26" t="s">
        <v>122</v>
      </c>
      <c r="C216" s="26"/>
      <c r="D216" s="26"/>
      <c r="E216" s="26"/>
      <c r="F216" s="26"/>
      <c r="G216" s="26"/>
      <c r="H216" s="26"/>
    </row>
    <row r="217" spans="1:13" ht="30" customHeight="1" x14ac:dyDescent="0.25">
      <c r="A217" s="4"/>
      <c r="B217" s="23" t="s">
        <v>123</v>
      </c>
      <c r="C217" s="23"/>
      <c r="D217" s="23"/>
      <c r="E217" s="23"/>
      <c r="F217" s="23"/>
      <c r="G217" s="23"/>
      <c r="H217" s="23"/>
    </row>
    <row r="218" spans="1:13" ht="30" customHeight="1" x14ac:dyDescent="0.25">
      <c r="A218" s="4"/>
      <c r="B218" s="24" t="s">
        <v>12</v>
      </c>
      <c r="C218" s="24"/>
      <c r="D218" s="24"/>
      <c r="E218" s="24"/>
      <c r="F218" s="24"/>
      <c r="G218" s="24"/>
      <c r="H218" s="24"/>
    </row>
    <row r="219" spans="1:13" ht="30" customHeight="1" x14ac:dyDescent="0.25">
      <c r="A219" s="4"/>
      <c r="B219" s="15" t="s">
        <v>13</v>
      </c>
      <c r="C219" s="16" t="s">
        <v>14</v>
      </c>
      <c r="D219" s="17">
        <v>36400</v>
      </c>
      <c r="E219" s="17">
        <v>12133</v>
      </c>
      <c r="F219" s="17">
        <v>12133</v>
      </c>
      <c r="G219" s="17">
        <v>6067</v>
      </c>
      <c r="H219" s="17">
        <v>6067</v>
      </c>
      <c r="I219" s="2">
        <v>36400</v>
      </c>
      <c r="J219" s="2">
        <v>12133</v>
      </c>
      <c r="K219" s="2">
        <v>12133</v>
      </c>
      <c r="L219" s="2">
        <v>6067</v>
      </c>
      <c r="M219" s="2">
        <v>6067</v>
      </c>
    </row>
    <row r="220" spans="1:13" ht="30" customHeight="1" x14ac:dyDescent="0.25">
      <c r="A220" s="4"/>
      <c r="B220" s="15" t="s">
        <v>15</v>
      </c>
      <c r="C220" s="16" t="s">
        <v>16</v>
      </c>
      <c r="D220" s="17">
        <v>36400</v>
      </c>
      <c r="E220" s="17">
        <v>12133</v>
      </c>
      <c r="F220" s="17">
        <v>12133</v>
      </c>
      <c r="G220" s="17">
        <v>6067</v>
      </c>
      <c r="H220" s="17">
        <v>6067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</row>
    <row r="221" spans="1:13" ht="30" customHeight="1" x14ac:dyDescent="0.25">
      <c r="A221" s="4"/>
      <c r="B221" s="15" t="s">
        <v>25</v>
      </c>
      <c r="C221" s="16" t="s">
        <v>26</v>
      </c>
      <c r="D221" s="17">
        <v>10050</v>
      </c>
      <c r="E221" s="17">
        <v>2512</v>
      </c>
      <c r="F221" s="17">
        <v>2512</v>
      </c>
      <c r="G221" s="17">
        <v>2513</v>
      </c>
      <c r="H221" s="17">
        <v>2513</v>
      </c>
      <c r="I221" s="2">
        <v>10050</v>
      </c>
      <c r="J221" s="2">
        <v>2512</v>
      </c>
      <c r="K221" s="2">
        <v>2512</v>
      </c>
      <c r="L221" s="2">
        <v>2513</v>
      </c>
      <c r="M221" s="2">
        <v>2513</v>
      </c>
    </row>
    <row r="222" spans="1:13" ht="30" customHeight="1" x14ac:dyDescent="0.25">
      <c r="A222" s="4"/>
      <c r="B222" s="15" t="s">
        <v>27</v>
      </c>
      <c r="C222" s="16" t="s">
        <v>28</v>
      </c>
      <c r="D222" s="17">
        <v>7280</v>
      </c>
      <c r="E222" s="17">
        <v>1820</v>
      </c>
      <c r="F222" s="17">
        <v>1820</v>
      </c>
      <c r="G222" s="17">
        <v>1820</v>
      </c>
      <c r="H222" s="17">
        <v>1820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</row>
    <row r="223" spans="1:13" ht="30" customHeight="1" x14ac:dyDescent="0.25">
      <c r="A223" s="4"/>
      <c r="B223" s="15" t="s">
        <v>29</v>
      </c>
      <c r="C223" s="16" t="s">
        <v>30</v>
      </c>
      <c r="D223" s="17">
        <v>1750</v>
      </c>
      <c r="E223" s="17">
        <v>437</v>
      </c>
      <c r="F223" s="17">
        <v>437</v>
      </c>
      <c r="G223" s="17">
        <v>438</v>
      </c>
      <c r="H223" s="17">
        <v>438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</row>
    <row r="224" spans="1:13" ht="30" customHeight="1" x14ac:dyDescent="0.25">
      <c r="A224" s="4"/>
      <c r="B224" s="15" t="s">
        <v>31</v>
      </c>
      <c r="C224" s="16" t="s">
        <v>32</v>
      </c>
      <c r="D224" s="17">
        <v>1020</v>
      </c>
      <c r="E224" s="17">
        <v>255</v>
      </c>
      <c r="F224" s="17">
        <v>255</v>
      </c>
      <c r="G224" s="17">
        <v>255</v>
      </c>
      <c r="H224" s="17">
        <v>255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</row>
    <row r="225" spans="1:13" ht="30" customHeight="1" x14ac:dyDescent="0.25">
      <c r="A225" s="4"/>
      <c r="B225" s="15" t="s">
        <v>33</v>
      </c>
      <c r="C225" s="16" t="s">
        <v>34</v>
      </c>
      <c r="D225" s="17">
        <v>23869</v>
      </c>
      <c r="E225" s="17">
        <v>8494</v>
      </c>
      <c r="F225" s="17">
        <v>5125</v>
      </c>
      <c r="G225" s="17">
        <v>5125</v>
      </c>
      <c r="H225" s="17">
        <v>5125</v>
      </c>
      <c r="I225" s="2">
        <v>23869</v>
      </c>
      <c r="J225" s="2">
        <v>8494</v>
      </c>
      <c r="K225" s="2">
        <v>5125</v>
      </c>
      <c r="L225" s="2">
        <v>5125</v>
      </c>
      <c r="M225" s="2">
        <v>5125</v>
      </c>
    </row>
    <row r="226" spans="1:13" ht="30" customHeight="1" x14ac:dyDescent="0.25">
      <c r="A226" s="4"/>
      <c r="B226" s="15" t="s">
        <v>39</v>
      </c>
      <c r="C226" s="16" t="s">
        <v>40</v>
      </c>
      <c r="D226" s="17">
        <v>5369</v>
      </c>
      <c r="E226" s="17">
        <v>3494</v>
      </c>
      <c r="F226" s="17">
        <v>625</v>
      </c>
      <c r="G226" s="17">
        <v>625</v>
      </c>
      <c r="H226" s="17">
        <v>625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</row>
    <row r="227" spans="1:13" ht="30" customHeight="1" x14ac:dyDescent="0.25">
      <c r="A227" s="4"/>
      <c r="B227" s="15" t="s">
        <v>41</v>
      </c>
      <c r="C227" s="16" t="s">
        <v>42</v>
      </c>
      <c r="D227" s="17">
        <v>9000</v>
      </c>
      <c r="E227" s="17">
        <v>3000</v>
      </c>
      <c r="F227" s="17">
        <v>2000</v>
      </c>
      <c r="G227" s="17">
        <v>2000</v>
      </c>
      <c r="H227" s="17">
        <v>2000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</row>
    <row r="228" spans="1:13" ht="30" customHeight="1" x14ac:dyDescent="0.25">
      <c r="A228" s="4"/>
      <c r="B228" s="15" t="s">
        <v>43</v>
      </c>
      <c r="C228" s="16" t="s">
        <v>44</v>
      </c>
      <c r="D228" s="17">
        <v>9500</v>
      </c>
      <c r="E228" s="17">
        <v>2000</v>
      </c>
      <c r="F228" s="17">
        <v>2500</v>
      </c>
      <c r="G228" s="17">
        <v>2500</v>
      </c>
      <c r="H228" s="17">
        <v>2500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</row>
    <row r="229" spans="1:13" ht="30" customHeight="1" x14ac:dyDescent="0.25">
      <c r="A229" s="4"/>
      <c r="B229" s="21" t="s">
        <v>61</v>
      </c>
      <c r="C229" s="21"/>
      <c r="D229" s="17">
        <f>SUM(I219:I228)</f>
        <v>70319</v>
      </c>
      <c r="E229" s="17">
        <f>SUM(J219:J228)</f>
        <v>23139</v>
      </c>
      <c r="F229" s="17">
        <f>SUM(K219:K228)</f>
        <v>19770</v>
      </c>
      <c r="G229" s="17">
        <f>SUM(L219:L228)</f>
        <v>13705</v>
      </c>
      <c r="H229" s="17">
        <f>SUM(M219:M228)</f>
        <v>13705</v>
      </c>
    </row>
    <row r="230" spans="1:13" ht="30" customHeight="1" x14ac:dyDescent="0.25">
      <c r="A230" s="4"/>
      <c r="B230" s="18"/>
      <c r="C230" s="19"/>
      <c r="D230" s="20"/>
      <c r="E230" s="20"/>
      <c r="F230" s="20"/>
      <c r="G230" s="20"/>
    </row>
    <row r="231" spans="1:13" ht="30" customHeight="1" x14ac:dyDescent="0.25">
      <c r="A231" s="4"/>
      <c r="B231" s="21" t="s">
        <v>124</v>
      </c>
      <c r="C231" s="21"/>
      <c r="D231" s="17">
        <f>SUM(D229)</f>
        <v>70319</v>
      </c>
      <c r="E231" s="17">
        <f>SUM(E229)</f>
        <v>23139</v>
      </c>
      <c r="F231" s="17">
        <f>SUM(F229)</f>
        <v>19770</v>
      </c>
      <c r="G231" s="17">
        <f>SUM(G229)</f>
        <v>13705</v>
      </c>
      <c r="H231" s="17">
        <f>SUM(H229)</f>
        <v>13705</v>
      </c>
    </row>
    <row r="232" spans="1:13" ht="30" customHeight="1" x14ac:dyDescent="0.25">
      <c r="A232" s="4"/>
      <c r="B232" s="18"/>
      <c r="C232" s="19"/>
      <c r="D232" s="20"/>
      <c r="E232" s="20"/>
      <c r="F232" s="20"/>
      <c r="G232" s="20"/>
    </row>
    <row r="233" spans="1:13" ht="30" customHeight="1" x14ac:dyDescent="0.25">
      <c r="A233" s="4"/>
      <c r="B233" s="21" t="s">
        <v>125</v>
      </c>
      <c r="C233" s="21"/>
      <c r="D233" s="17">
        <f>SUM(D231)</f>
        <v>70319</v>
      </c>
      <c r="E233" s="17">
        <f>SUM(E231)</f>
        <v>23139</v>
      </c>
      <c r="F233" s="17">
        <f>SUM(F231)</f>
        <v>19770</v>
      </c>
      <c r="G233" s="17">
        <f>SUM(G231)</f>
        <v>13705</v>
      </c>
      <c r="H233" s="17">
        <f>SUM(H231)</f>
        <v>13705</v>
      </c>
    </row>
    <row r="234" spans="1:13" ht="30" customHeight="1" x14ac:dyDescent="0.25">
      <c r="A234" s="4"/>
      <c r="B234" s="18"/>
      <c r="C234" s="19"/>
      <c r="D234" s="20"/>
      <c r="E234" s="20"/>
      <c r="F234" s="20"/>
      <c r="G234" s="20"/>
    </row>
    <row r="235" spans="1:13" ht="30" customHeight="1" x14ac:dyDescent="0.25">
      <c r="A235" s="4"/>
      <c r="B235" s="26" t="s">
        <v>126</v>
      </c>
      <c r="C235" s="26"/>
      <c r="D235" s="26"/>
      <c r="E235" s="26"/>
      <c r="F235" s="26"/>
      <c r="G235" s="26"/>
      <c r="H235" s="26"/>
    </row>
    <row r="236" spans="1:13" ht="30" customHeight="1" x14ac:dyDescent="0.25">
      <c r="A236" s="4"/>
      <c r="B236" s="23" t="s">
        <v>127</v>
      </c>
      <c r="C236" s="23"/>
      <c r="D236" s="23"/>
      <c r="E236" s="23"/>
      <c r="F236" s="23"/>
      <c r="G236" s="23"/>
      <c r="H236" s="23"/>
    </row>
    <row r="237" spans="1:13" ht="30" customHeight="1" x14ac:dyDescent="0.25">
      <c r="A237" s="4"/>
      <c r="B237" s="24" t="s">
        <v>66</v>
      </c>
      <c r="C237" s="24"/>
      <c r="D237" s="24"/>
      <c r="E237" s="24"/>
      <c r="F237" s="24"/>
      <c r="G237" s="24"/>
      <c r="H237" s="24"/>
    </row>
    <row r="238" spans="1:13" ht="30" customHeight="1" x14ac:dyDescent="0.25">
      <c r="A238" s="4"/>
      <c r="B238" s="15" t="s">
        <v>102</v>
      </c>
      <c r="C238" s="16" t="s">
        <v>103</v>
      </c>
      <c r="D238" s="17">
        <v>243300</v>
      </c>
      <c r="E238" s="17">
        <v>243300</v>
      </c>
      <c r="F238" s="17">
        <v>0</v>
      </c>
      <c r="G238" s="17">
        <v>0</v>
      </c>
      <c r="H238" s="17">
        <v>0</v>
      </c>
      <c r="I238" s="2">
        <v>243300</v>
      </c>
      <c r="J238" s="2">
        <v>243300</v>
      </c>
      <c r="K238" s="2">
        <v>0</v>
      </c>
      <c r="L238" s="2">
        <v>0</v>
      </c>
      <c r="M238" s="2">
        <v>0</v>
      </c>
    </row>
    <row r="239" spans="1:13" ht="30" customHeight="1" x14ac:dyDescent="0.25">
      <c r="A239" s="4"/>
      <c r="B239" s="21" t="s">
        <v>71</v>
      </c>
      <c r="C239" s="21"/>
      <c r="D239" s="17">
        <f>SUM(I238)</f>
        <v>243300</v>
      </c>
      <c r="E239" s="17">
        <f>SUM(J238)</f>
        <v>243300</v>
      </c>
      <c r="F239" s="17">
        <f>SUM(K238)</f>
        <v>0</v>
      </c>
      <c r="G239" s="17">
        <f>SUM(L238)</f>
        <v>0</v>
      </c>
      <c r="H239" s="17">
        <f>SUM(M238)</f>
        <v>0</v>
      </c>
    </row>
    <row r="240" spans="1:13" ht="30" customHeight="1" x14ac:dyDescent="0.25">
      <c r="A240" s="4"/>
      <c r="B240" s="18"/>
      <c r="C240" s="19"/>
      <c r="D240" s="20"/>
      <c r="E240" s="20"/>
      <c r="F240" s="20"/>
      <c r="G240" s="20"/>
    </row>
    <row r="241" spans="1:13" ht="30" customHeight="1" x14ac:dyDescent="0.25">
      <c r="A241" s="4"/>
      <c r="B241" s="21" t="s">
        <v>128</v>
      </c>
      <c r="C241" s="21"/>
      <c r="D241" s="17">
        <f>SUM(D239)</f>
        <v>243300</v>
      </c>
      <c r="E241" s="17">
        <f>SUM(E239)</f>
        <v>243300</v>
      </c>
      <c r="F241" s="17">
        <f>SUM(F239)</f>
        <v>0</v>
      </c>
      <c r="G241" s="17">
        <f>SUM(G239)</f>
        <v>0</v>
      </c>
      <c r="H241" s="17">
        <f>SUM(H239)</f>
        <v>0</v>
      </c>
    </row>
    <row r="242" spans="1:13" ht="30" customHeight="1" x14ac:dyDescent="0.25">
      <c r="A242" s="4"/>
      <c r="B242" s="18"/>
      <c r="C242" s="19"/>
      <c r="D242" s="20"/>
      <c r="E242" s="20"/>
      <c r="F242" s="20"/>
      <c r="G242" s="20"/>
    </row>
    <row r="243" spans="1:13" ht="30" customHeight="1" x14ac:dyDescent="0.25">
      <c r="A243" s="4"/>
      <c r="B243" s="21" t="s">
        <v>129</v>
      </c>
      <c r="C243" s="21"/>
      <c r="D243" s="17">
        <f>SUM(D241)</f>
        <v>243300</v>
      </c>
      <c r="E243" s="17">
        <f>SUM(E241)</f>
        <v>243300</v>
      </c>
      <c r="F243" s="17">
        <f>SUM(F241)</f>
        <v>0</v>
      </c>
      <c r="G243" s="17">
        <f>SUM(G241)</f>
        <v>0</v>
      </c>
      <c r="H243" s="17">
        <f>SUM(H241)</f>
        <v>0</v>
      </c>
    </row>
    <row r="244" spans="1:13" ht="30" customHeight="1" x14ac:dyDescent="0.25">
      <c r="A244" s="4"/>
      <c r="B244" s="18"/>
      <c r="C244" s="19"/>
      <c r="D244" s="20"/>
      <c r="E244" s="20"/>
      <c r="F244" s="20"/>
      <c r="G244" s="20"/>
    </row>
    <row r="245" spans="1:13" ht="30" customHeight="1" x14ac:dyDescent="0.25">
      <c r="A245" s="4"/>
      <c r="B245" s="21" t="s">
        <v>130</v>
      </c>
      <c r="C245" s="21"/>
      <c r="D245" s="17">
        <f>SUM(D233,D243)</f>
        <v>313619</v>
      </c>
      <c r="E245" s="17">
        <f>SUM(E233,E243)</f>
        <v>266439</v>
      </c>
      <c r="F245" s="17">
        <f>SUM(F233,F243)</f>
        <v>19770</v>
      </c>
      <c r="G245" s="17">
        <f>SUM(G233,G243)</f>
        <v>13705</v>
      </c>
      <c r="H245" s="17">
        <f>SUM(H233,H243)</f>
        <v>13705</v>
      </c>
    </row>
    <row r="246" spans="1:13" ht="30" customHeight="1" x14ac:dyDescent="0.25">
      <c r="A246" s="4"/>
      <c r="B246" s="18"/>
      <c r="C246" s="19"/>
      <c r="D246" s="20"/>
      <c r="E246" s="20"/>
      <c r="F246" s="20"/>
      <c r="G246" s="20"/>
    </row>
    <row r="247" spans="1:13" ht="30" customHeight="1" x14ac:dyDescent="0.25">
      <c r="A247" s="4"/>
      <c r="B247" s="18"/>
      <c r="C247" s="19"/>
      <c r="D247" s="20"/>
      <c r="E247" s="20"/>
      <c r="F247" s="20"/>
      <c r="G247" s="20"/>
    </row>
    <row r="248" spans="1:13" ht="30" customHeight="1" x14ac:dyDescent="0.25">
      <c r="A248" s="4"/>
      <c r="B248" s="25" t="s">
        <v>131</v>
      </c>
      <c r="C248" s="25"/>
      <c r="D248" s="25"/>
      <c r="E248" s="25"/>
      <c r="F248" s="25"/>
      <c r="G248" s="25"/>
      <c r="H248" s="25"/>
    </row>
    <row r="249" spans="1:13" ht="30" customHeight="1" x14ac:dyDescent="0.25">
      <c r="A249" s="4"/>
      <c r="B249" s="26" t="s">
        <v>132</v>
      </c>
      <c r="C249" s="26"/>
      <c r="D249" s="26"/>
      <c r="E249" s="26"/>
      <c r="F249" s="26"/>
      <c r="G249" s="26"/>
      <c r="H249" s="26"/>
    </row>
    <row r="250" spans="1:13" ht="30" customHeight="1" x14ac:dyDescent="0.25">
      <c r="A250" s="4"/>
      <c r="B250" s="23" t="s">
        <v>133</v>
      </c>
      <c r="C250" s="23"/>
      <c r="D250" s="23"/>
      <c r="E250" s="23"/>
      <c r="F250" s="23"/>
      <c r="G250" s="23"/>
      <c r="H250" s="23"/>
    </row>
    <row r="251" spans="1:13" ht="30" customHeight="1" x14ac:dyDescent="0.25">
      <c r="A251" s="4"/>
      <c r="B251" s="24" t="s">
        <v>12</v>
      </c>
      <c r="C251" s="24"/>
      <c r="D251" s="24"/>
      <c r="E251" s="24"/>
      <c r="F251" s="24"/>
      <c r="G251" s="24"/>
      <c r="H251" s="24"/>
    </row>
    <row r="252" spans="1:13" ht="30" customHeight="1" x14ac:dyDescent="0.25">
      <c r="A252" s="4"/>
      <c r="B252" s="15" t="s">
        <v>33</v>
      </c>
      <c r="C252" s="16" t="s">
        <v>34</v>
      </c>
      <c r="D252" s="17">
        <v>244836</v>
      </c>
      <c r="E252" s="17">
        <v>192336</v>
      </c>
      <c r="F252" s="17">
        <v>0</v>
      </c>
      <c r="G252" s="17">
        <v>26250</v>
      </c>
      <c r="H252" s="17">
        <v>26250</v>
      </c>
      <c r="I252" s="2">
        <v>244836</v>
      </c>
      <c r="J252" s="2">
        <v>192336</v>
      </c>
      <c r="K252" s="2">
        <v>0</v>
      </c>
      <c r="L252" s="2">
        <v>26250</v>
      </c>
      <c r="M252" s="2">
        <v>26250</v>
      </c>
    </row>
    <row r="253" spans="1:13" ht="30" customHeight="1" x14ac:dyDescent="0.25">
      <c r="A253" s="4"/>
      <c r="B253" s="15" t="s">
        <v>39</v>
      </c>
      <c r="C253" s="16" t="s">
        <v>40</v>
      </c>
      <c r="D253" s="17">
        <v>4000</v>
      </c>
      <c r="E253" s="17">
        <v>4000</v>
      </c>
      <c r="F253" s="17">
        <v>0</v>
      </c>
      <c r="G253" s="17">
        <v>0</v>
      </c>
      <c r="H253" s="17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</row>
    <row r="254" spans="1:13" ht="30" customHeight="1" x14ac:dyDescent="0.25">
      <c r="A254" s="4"/>
      <c r="B254" s="15" t="s">
        <v>43</v>
      </c>
      <c r="C254" s="16" t="s">
        <v>44</v>
      </c>
      <c r="D254" s="17">
        <v>231836</v>
      </c>
      <c r="E254" s="17">
        <v>179336</v>
      </c>
      <c r="F254" s="17">
        <v>0</v>
      </c>
      <c r="G254" s="17">
        <v>26250</v>
      </c>
      <c r="H254" s="17">
        <v>26250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</row>
    <row r="255" spans="1:13" ht="30" customHeight="1" x14ac:dyDescent="0.25">
      <c r="A255" s="4"/>
      <c r="B255" s="15" t="s">
        <v>51</v>
      </c>
      <c r="C255" s="16" t="s">
        <v>52</v>
      </c>
      <c r="D255" s="17">
        <v>9000</v>
      </c>
      <c r="E255" s="17">
        <v>9000</v>
      </c>
      <c r="F255" s="17">
        <v>0</v>
      </c>
      <c r="G255" s="17">
        <v>0</v>
      </c>
      <c r="H255" s="17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</row>
    <row r="256" spans="1:13" ht="30" customHeight="1" x14ac:dyDescent="0.25">
      <c r="A256" s="4"/>
      <c r="B256" s="21" t="s">
        <v>61</v>
      </c>
      <c r="C256" s="21"/>
      <c r="D256" s="17">
        <f>SUM(I252:I255)</f>
        <v>244836</v>
      </c>
      <c r="E256" s="17">
        <f>SUM(J252:J255)</f>
        <v>192336</v>
      </c>
      <c r="F256" s="17">
        <f>SUM(K252:K255)</f>
        <v>0</v>
      </c>
      <c r="G256" s="17">
        <f>SUM(L252:L255)</f>
        <v>26250</v>
      </c>
      <c r="H256" s="17">
        <f>SUM(M252:M255)</f>
        <v>26250</v>
      </c>
    </row>
    <row r="257" spans="1:13" ht="30" customHeight="1" x14ac:dyDescent="0.25">
      <c r="A257" s="4"/>
      <c r="B257" s="24" t="s">
        <v>66</v>
      </c>
      <c r="C257" s="24"/>
      <c r="D257" s="24"/>
      <c r="E257" s="24"/>
      <c r="F257" s="24"/>
      <c r="G257" s="24"/>
      <c r="H257" s="24"/>
    </row>
    <row r="258" spans="1:13" ht="30" customHeight="1" x14ac:dyDescent="0.25">
      <c r="A258" s="4"/>
      <c r="B258" s="15" t="s">
        <v>102</v>
      </c>
      <c r="C258" s="16" t="s">
        <v>103</v>
      </c>
      <c r="D258" s="17">
        <v>320490</v>
      </c>
      <c r="E258" s="17">
        <v>110246</v>
      </c>
      <c r="F258" s="17">
        <v>80122</v>
      </c>
      <c r="G258" s="17">
        <v>80122</v>
      </c>
      <c r="H258" s="17">
        <v>50000</v>
      </c>
      <c r="I258" s="2">
        <v>320490</v>
      </c>
      <c r="J258" s="2">
        <v>110246</v>
      </c>
      <c r="K258" s="2">
        <v>80122</v>
      </c>
      <c r="L258" s="2">
        <v>80122</v>
      </c>
      <c r="M258" s="2">
        <v>50000</v>
      </c>
    </row>
    <row r="259" spans="1:13" ht="30" customHeight="1" x14ac:dyDescent="0.25">
      <c r="A259" s="4"/>
      <c r="B259" s="15" t="s">
        <v>67</v>
      </c>
      <c r="C259" s="16" t="s">
        <v>68</v>
      </c>
      <c r="D259" s="17">
        <v>100000</v>
      </c>
      <c r="E259" s="17">
        <v>25000</v>
      </c>
      <c r="F259" s="17">
        <v>25000</v>
      </c>
      <c r="G259" s="17">
        <v>50000</v>
      </c>
      <c r="H259" s="17">
        <v>0</v>
      </c>
      <c r="I259" s="2">
        <v>100000</v>
      </c>
      <c r="J259" s="2">
        <v>25000</v>
      </c>
      <c r="K259" s="2">
        <v>25000</v>
      </c>
      <c r="L259" s="2">
        <v>50000</v>
      </c>
      <c r="M259" s="2">
        <v>0</v>
      </c>
    </row>
    <row r="260" spans="1:13" ht="30" customHeight="1" x14ac:dyDescent="0.25">
      <c r="A260" s="4"/>
      <c r="B260" s="15" t="s">
        <v>80</v>
      </c>
      <c r="C260" s="16" t="s">
        <v>81</v>
      </c>
      <c r="D260" s="17">
        <v>100000</v>
      </c>
      <c r="E260" s="17">
        <v>25000</v>
      </c>
      <c r="F260" s="17">
        <v>25000</v>
      </c>
      <c r="G260" s="17">
        <v>50000</v>
      </c>
      <c r="H260" s="17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</row>
    <row r="261" spans="1:13" ht="30" customHeight="1" x14ac:dyDescent="0.25">
      <c r="A261" s="4"/>
      <c r="B261" s="21" t="s">
        <v>71</v>
      </c>
      <c r="C261" s="21"/>
      <c r="D261" s="17">
        <f>SUM(I258:I260)</f>
        <v>420490</v>
      </c>
      <c r="E261" s="17">
        <f>SUM(J258:J260)</f>
        <v>135246</v>
      </c>
      <c r="F261" s="17">
        <f>SUM(K258:K260)</f>
        <v>105122</v>
      </c>
      <c r="G261" s="17">
        <f>SUM(L258:L260)</f>
        <v>130122</v>
      </c>
      <c r="H261" s="17">
        <f>SUM(M258:M260)</f>
        <v>50000</v>
      </c>
    </row>
    <row r="262" spans="1:13" ht="30" customHeight="1" x14ac:dyDescent="0.25">
      <c r="A262" s="4"/>
      <c r="B262" s="18"/>
      <c r="C262" s="19"/>
      <c r="D262" s="20"/>
      <c r="E262" s="20"/>
      <c r="F262" s="20"/>
      <c r="G262" s="20"/>
    </row>
    <row r="263" spans="1:13" ht="30" customHeight="1" x14ac:dyDescent="0.25">
      <c r="A263" s="4"/>
      <c r="B263" s="21" t="s">
        <v>134</v>
      </c>
      <c r="C263" s="21"/>
      <c r="D263" s="17">
        <f>SUM(D256,D261)</f>
        <v>665326</v>
      </c>
      <c r="E263" s="17">
        <f>SUM(E256,E261)</f>
        <v>327582</v>
      </c>
      <c r="F263" s="17">
        <f>SUM(F256,F261)</f>
        <v>105122</v>
      </c>
      <c r="G263" s="17">
        <f>SUM(G256,G261)</f>
        <v>156372</v>
      </c>
      <c r="H263" s="17">
        <f>SUM(H256,H261)</f>
        <v>76250</v>
      </c>
    </row>
    <row r="264" spans="1:13" ht="30" customHeight="1" x14ac:dyDescent="0.25">
      <c r="A264" s="4"/>
      <c r="B264" s="18"/>
      <c r="C264" s="19"/>
      <c r="D264" s="20"/>
      <c r="E264" s="20"/>
      <c r="F264" s="20"/>
      <c r="G264" s="20"/>
    </row>
    <row r="265" spans="1:13" ht="30" customHeight="1" x14ac:dyDescent="0.25">
      <c r="A265" s="4"/>
      <c r="B265" s="23" t="s">
        <v>135</v>
      </c>
      <c r="C265" s="23"/>
      <c r="D265" s="23"/>
      <c r="E265" s="23"/>
      <c r="F265" s="23"/>
      <c r="G265" s="23"/>
      <c r="H265" s="23"/>
    </row>
    <row r="266" spans="1:13" ht="30" customHeight="1" x14ac:dyDescent="0.25">
      <c r="A266" s="4"/>
      <c r="B266" s="24" t="s">
        <v>12</v>
      </c>
      <c r="C266" s="24"/>
      <c r="D266" s="24"/>
      <c r="E266" s="24"/>
      <c r="F266" s="24"/>
      <c r="G266" s="24"/>
      <c r="H266" s="24"/>
    </row>
    <row r="267" spans="1:13" ht="30" customHeight="1" x14ac:dyDescent="0.25">
      <c r="A267" s="4"/>
      <c r="B267" s="15" t="s">
        <v>13</v>
      </c>
      <c r="C267" s="16" t="s">
        <v>14</v>
      </c>
      <c r="D267" s="17">
        <v>38000</v>
      </c>
      <c r="E267" s="17">
        <v>9500</v>
      </c>
      <c r="F267" s="17">
        <v>9500</v>
      </c>
      <c r="G267" s="17">
        <v>9500</v>
      </c>
      <c r="H267" s="17">
        <v>9500</v>
      </c>
      <c r="I267" s="2">
        <v>38000</v>
      </c>
      <c r="J267" s="2">
        <v>9500</v>
      </c>
      <c r="K267" s="2">
        <v>9500</v>
      </c>
      <c r="L267" s="2">
        <v>9500</v>
      </c>
      <c r="M267" s="2">
        <v>9500</v>
      </c>
    </row>
    <row r="268" spans="1:13" ht="30" customHeight="1" x14ac:dyDescent="0.25">
      <c r="A268" s="4"/>
      <c r="B268" s="15" t="s">
        <v>15</v>
      </c>
      <c r="C268" s="16" t="s">
        <v>16</v>
      </c>
      <c r="D268" s="17">
        <v>38000</v>
      </c>
      <c r="E268" s="17">
        <v>9500</v>
      </c>
      <c r="F268" s="17">
        <v>9500</v>
      </c>
      <c r="G268" s="17">
        <v>9500</v>
      </c>
      <c r="H268" s="17">
        <v>9500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</row>
    <row r="269" spans="1:13" ht="30" customHeight="1" x14ac:dyDescent="0.25">
      <c r="A269" s="4"/>
      <c r="B269" s="15" t="s">
        <v>25</v>
      </c>
      <c r="C269" s="16" t="s">
        <v>26</v>
      </c>
      <c r="D269" s="17">
        <v>8200</v>
      </c>
      <c r="E269" s="17">
        <v>2050</v>
      </c>
      <c r="F269" s="17">
        <v>2050</v>
      </c>
      <c r="G269" s="17">
        <v>2050</v>
      </c>
      <c r="H269" s="17">
        <v>2050</v>
      </c>
      <c r="I269" s="2">
        <v>8200</v>
      </c>
      <c r="J269" s="2">
        <v>2050</v>
      </c>
      <c r="K269" s="2">
        <v>2050</v>
      </c>
      <c r="L269" s="2">
        <v>2050</v>
      </c>
      <c r="M269" s="2">
        <v>2050</v>
      </c>
    </row>
    <row r="270" spans="1:13" ht="30" customHeight="1" x14ac:dyDescent="0.25">
      <c r="A270" s="4"/>
      <c r="B270" s="15" t="s">
        <v>27</v>
      </c>
      <c r="C270" s="16" t="s">
        <v>28</v>
      </c>
      <c r="D270" s="17">
        <v>5000</v>
      </c>
      <c r="E270" s="17">
        <v>1250</v>
      </c>
      <c r="F270" s="17">
        <v>1250</v>
      </c>
      <c r="G270" s="17">
        <v>1250</v>
      </c>
      <c r="H270" s="17">
        <v>1250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</row>
    <row r="271" spans="1:13" ht="30" customHeight="1" x14ac:dyDescent="0.25">
      <c r="A271" s="4"/>
      <c r="B271" s="15" t="s">
        <v>29</v>
      </c>
      <c r="C271" s="16" t="s">
        <v>30</v>
      </c>
      <c r="D271" s="17">
        <v>2000</v>
      </c>
      <c r="E271" s="17">
        <v>500</v>
      </c>
      <c r="F271" s="17">
        <v>500</v>
      </c>
      <c r="G271" s="17">
        <v>500</v>
      </c>
      <c r="H271" s="17">
        <v>500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</row>
    <row r="272" spans="1:13" ht="30" customHeight="1" x14ac:dyDescent="0.25">
      <c r="A272" s="4"/>
      <c r="B272" s="15" t="s">
        <v>31</v>
      </c>
      <c r="C272" s="16" t="s">
        <v>32</v>
      </c>
      <c r="D272" s="17">
        <v>1200</v>
      </c>
      <c r="E272" s="17">
        <v>300</v>
      </c>
      <c r="F272" s="17">
        <v>300</v>
      </c>
      <c r="G272" s="17">
        <v>300</v>
      </c>
      <c r="H272" s="17">
        <v>300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</row>
    <row r="273" spans="1:13" ht="30" customHeight="1" x14ac:dyDescent="0.25">
      <c r="A273" s="4"/>
      <c r="B273" s="15" t="s">
        <v>33</v>
      </c>
      <c r="C273" s="16" t="s">
        <v>34</v>
      </c>
      <c r="D273" s="17">
        <v>59500</v>
      </c>
      <c r="E273" s="17">
        <v>59500</v>
      </c>
      <c r="F273" s="17">
        <v>0</v>
      </c>
      <c r="G273" s="17">
        <v>0</v>
      </c>
      <c r="H273" s="17">
        <v>0</v>
      </c>
      <c r="I273" s="2">
        <v>59500</v>
      </c>
      <c r="J273" s="2">
        <v>59500</v>
      </c>
      <c r="K273" s="2">
        <v>0</v>
      </c>
      <c r="L273" s="2">
        <v>0</v>
      </c>
      <c r="M273" s="2">
        <v>0</v>
      </c>
    </row>
    <row r="274" spans="1:13" ht="30" customHeight="1" x14ac:dyDescent="0.25">
      <c r="A274" s="4"/>
      <c r="B274" s="15" t="s">
        <v>39</v>
      </c>
      <c r="C274" s="16" t="s">
        <v>40</v>
      </c>
      <c r="D274" s="17">
        <v>6000</v>
      </c>
      <c r="E274" s="17">
        <v>6000</v>
      </c>
      <c r="F274" s="17">
        <v>0</v>
      </c>
      <c r="G274" s="17">
        <v>0</v>
      </c>
      <c r="H274" s="17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</row>
    <row r="275" spans="1:13" ht="30" customHeight="1" x14ac:dyDescent="0.25">
      <c r="A275" s="4"/>
      <c r="B275" s="15" t="s">
        <v>41</v>
      </c>
      <c r="C275" s="16" t="s">
        <v>42</v>
      </c>
      <c r="D275" s="17">
        <v>45000</v>
      </c>
      <c r="E275" s="17">
        <v>45000</v>
      </c>
      <c r="F275" s="17">
        <v>0</v>
      </c>
      <c r="G275" s="17">
        <v>0</v>
      </c>
      <c r="H275" s="17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</row>
    <row r="276" spans="1:13" ht="30" customHeight="1" x14ac:dyDescent="0.25">
      <c r="A276" s="4"/>
      <c r="B276" s="15" t="s">
        <v>43</v>
      </c>
      <c r="C276" s="16" t="s">
        <v>44</v>
      </c>
      <c r="D276" s="17">
        <v>3000</v>
      </c>
      <c r="E276" s="17">
        <v>3000</v>
      </c>
      <c r="F276" s="17">
        <v>0</v>
      </c>
      <c r="G276" s="17">
        <v>0</v>
      </c>
      <c r="H276" s="17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</row>
    <row r="277" spans="1:13" ht="30" customHeight="1" x14ac:dyDescent="0.25">
      <c r="A277" s="4"/>
      <c r="B277" s="15" t="s">
        <v>45</v>
      </c>
      <c r="C277" s="16" t="s">
        <v>46</v>
      </c>
      <c r="D277" s="17">
        <v>3000</v>
      </c>
      <c r="E277" s="17">
        <v>3000</v>
      </c>
      <c r="F277" s="17">
        <v>0</v>
      </c>
      <c r="G277" s="17">
        <v>0</v>
      </c>
      <c r="H277" s="17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</row>
    <row r="278" spans="1:13" ht="30" customHeight="1" x14ac:dyDescent="0.25">
      <c r="A278" s="4"/>
      <c r="B278" s="15" t="s">
        <v>47</v>
      </c>
      <c r="C278" s="16" t="s">
        <v>48</v>
      </c>
      <c r="D278" s="17">
        <v>300</v>
      </c>
      <c r="E278" s="17">
        <v>300</v>
      </c>
      <c r="F278" s="17">
        <v>0</v>
      </c>
      <c r="G278" s="17">
        <v>0</v>
      </c>
      <c r="H278" s="17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</row>
    <row r="279" spans="1:13" ht="30" customHeight="1" x14ac:dyDescent="0.25">
      <c r="A279" s="4"/>
      <c r="B279" s="15" t="s">
        <v>51</v>
      </c>
      <c r="C279" s="16" t="s">
        <v>52</v>
      </c>
      <c r="D279" s="17">
        <v>2200</v>
      </c>
      <c r="E279" s="17">
        <v>2200</v>
      </c>
      <c r="F279" s="17">
        <v>0</v>
      </c>
      <c r="G279" s="17">
        <v>0</v>
      </c>
      <c r="H279" s="17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</row>
    <row r="280" spans="1:13" ht="30" customHeight="1" x14ac:dyDescent="0.25">
      <c r="A280" s="4"/>
      <c r="B280" s="15" t="s">
        <v>92</v>
      </c>
      <c r="C280" s="16" t="s">
        <v>93</v>
      </c>
      <c r="D280" s="17">
        <v>1600</v>
      </c>
      <c r="E280" s="17">
        <v>1600</v>
      </c>
      <c r="F280" s="17">
        <v>0</v>
      </c>
      <c r="G280" s="17">
        <v>0</v>
      </c>
      <c r="H280" s="17">
        <v>0</v>
      </c>
      <c r="I280" s="2">
        <v>1600</v>
      </c>
      <c r="J280" s="2">
        <v>1600</v>
      </c>
      <c r="K280" s="2">
        <v>0</v>
      </c>
      <c r="L280" s="2">
        <v>0</v>
      </c>
      <c r="M280" s="2">
        <v>0</v>
      </c>
    </row>
    <row r="281" spans="1:13" ht="30" customHeight="1" x14ac:dyDescent="0.25">
      <c r="A281" s="4"/>
      <c r="B281" s="15" t="s">
        <v>94</v>
      </c>
      <c r="C281" s="16" t="s">
        <v>95</v>
      </c>
      <c r="D281" s="17">
        <v>1000</v>
      </c>
      <c r="E281" s="17">
        <v>1000</v>
      </c>
      <c r="F281" s="17">
        <v>0</v>
      </c>
      <c r="G281" s="17">
        <v>0</v>
      </c>
      <c r="H281" s="17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</row>
    <row r="282" spans="1:13" ht="30" customHeight="1" x14ac:dyDescent="0.25">
      <c r="A282" s="4"/>
      <c r="B282" s="15" t="s">
        <v>106</v>
      </c>
      <c r="C282" s="16" t="s">
        <v>107</v>
      </c>
      <c r="D282" s="17">
        <v>600</v>
      </c>
      <c r="E282" s="17">
        <v>600</v>
      </c>
      <c r="F282" s="17">
        <v>0</v>
      </c>
      <c r="G282" s="17">
        <v>0</v>
      </c>
      <c r="H282" s="17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</row>
    <row r="283" spans="1:13" ht="30" customHeight="1" x14ac:dyDescent="0.25">
      <c r="A283" s="4"/>
      <c r="B283" s="21" t="s">
        <v>61</v>
      </c>
      <c r="C283" s="21"/>
      <c r="D283" s="17">
        <f>SUM(I267:I282)</f>
        <v>107300</v>
      </c>
      <c r="E283" s="17">
        <f>SUM(J267:J282)</f>
        <v>72650</v>
      </c>
      <c r="F283" s="17">
        <f>SUM(K267:K282)</f>
        <v>11550</v>
      </c>
      <c r="G283" s="17">
        <f>SUM(L267:L282)</f>
        <v>11550</v>
      </c>
      <c r="H283" s="17">
        <f>SUM(M267:M282)</f>
        <v>11550</v>
      </c>
    </row>
    <row r="284" spans="1:13" ht="30" customHeight="1" x14ac:dyDescent="0.25">
      <c r="A284" s="4"/>
      <c r="B284" s="18"/>
      <c r="C284" s="19"/>
      <c r="D284" s="20"/>
      <c r="E284" s="20"/>
      <c r="F284" s="20"/>
      <c r="G284" s="20"/>
    </row>
    <row r="285" spans="1:13" ht="30" customHeight="1" x14ac:dyDescent="0.25">
      <c r="A285" s="4"/>
      <c r="B285" s="21" t="s">
        <v>136</v>
      </c>
      <c r="C285" s="21"/>
      <c r="D285" s="17">
        <f>SUM(D283)</f>
        <v>107300</v>
      </c>
      <c r="E285" s="17">
        <f>SUM(E283)</f>
        <v>72650</v>
      </c>
      <c r="F285" s="17">
        <f>SUM(F283)</f>
        <v>11550</v>
      </c>
      <c r="G285" s="17">
        <f>SUM(G283)</f>
        <v>11550</v>
      </c>
      <c r="H285" s="17">
        <f>SUM(H283)</f>
        <v>11550</v>
      </c>
    </row>
    <row r="286" spans="1:13" ht="30" customHeight="1" x14ac:dyDescent="0.25">
      <c r="A286" s="4"/>
      <c r="B286" s="18"/>
      <c r="C286" s="19"/>
      <c r="D286" s="20"/>
      <c r="E286" s="20"/>
      <c r="F286" s="20"/>
      <c r="G286" s="20"/>
    </row>
    <row r="287" spans="1:13" ht="30" customHeight="1" x14ac:dyDescent="0.25">
      <c r="A287" s="4"/>
      <c r="B287" s="21" t="s">
        <v>137</v>
      </c>
      <c r="C287" s="21"/>
      <c r="D287" s="17">
        <f>SUM(D263,D285)</f>
        <v>772626</v>
      </c>
      <c r="E287" s="17">
        <f>SUM(E263,E285)</f>
        <v>400232</v>
      </c>
      <c r="F287" s="17">
        <f>SUM(F263,F285)</f>
        <v>116672</v>
      </c>
      <c r="G287" s="17">
        <f>SUM(G263,G285)</f>
        <v>167922</v>
      </c>
      <c r="H287" s="17">
        <f>SUM(H263,H285)</f>
        <v>87800</v>
      </c>
    </row>
    <row r="288" spans="1:13" ht="30" customHeight="1" x14ac:dyDescent="0.25">
      <c r="A288" s="4"/>
      <c r="B288" s="18"/>
      <c r="C288" s="19"/>
      <c r="D288" s="20"/>
      <c r="E288" s="20"/>
      <c r="F288" s="20"/>
      <c r="G288" s="20"/>
    </row>
    <row r="289" spans="1:13" ht="30" customHeight="1" x14ac:dyDescent="0.25">
      <c r="A289" s="4"/>
      <c r="B289" s="26" t="s">
        <v>138</v>
      </c>
      <c r="C289" s="26"/>
      <c r="D289" s="26"/>
      <c r="E289" s="26"/>
      <c r="F289" s="26"/>
      <c r="G289" s="26"/>
      <c r="H289" s="26"/>
    </row>
    <row r="290" spans="1:13" ht="30" customHeight="1" x14ac:dyDescent="0.25">
      <c r="A290" s="4"/>
      <c r="B290" s="23" t="s">
        <v>139</v>
      </c>
      <c r="C290" s="23"/>
      <c r="D290" s="23"/>
      <c r="E290" s="23"/>
      <c r="F290" s="23"/>
      <c r="G290" s="23"/>
      <c r="H290" s="23"/>
    </row>
    <row r="291" spans="1:13" ht="30" customHeight="1" x14ac:dyDescent="0.25">
      <c r="A291" s="4"/>
      <c r="B291" s="24" t="s">
        <v>12</v>
      </c>
      <c r="C291" s="24"/>
      <c r="D291" s="24"/>
      <c r="E291" s="24"/>
      <c r="F291" s="24"/>
      <c r="G291" s="24"/>
      <c r="H291" s="24"/>
    </row>
    <row r="292" spans="1:13" ht="30" customHeight="1" x14ac:dyDescent="0.25">
      <c r="A292" s="4"/>
      <c r="B292" s="15" t="s">
        <v>33</v>
      </c>
      <c r="C292" s="16" t="s">
        <v>34</v>
      </c>
      <c r="D292" s="17">
        <v>1500</v>
      </c>
      <c r="E292" s="17">
        <v>1500</v>
      </c>
      <c r="F292" s="17">
        <v>0</v>
      </c>
      <c r="G292" s="17">
        <v>0</v>
      </c>
      <c r="H292" s="17">
        <v>0</v>
      </c>
      <c r="I292" s="2">
        <v>1500</v>
      </c>
      <c r="J292" s="2">
        <v>1500</v>
      </c>
      <c r="K292" s="2">
        <v>0</v>
      </c>
      <c r="L292" s="2">
        <v>0</v>
      </c>
      <c r="M292" s="2">
        <v>0</v>
      </c>
    </row>
    <row r="293" spans="1:13" ht="30" customHeight="1" x14ac:dyDescent="0.25">
      <c r="A293" s="4"/>
      <c r="B293" s="15" t="s">
        <v>140</v>
      </c>
      <c r="C293" s="16" t="s">
        <v>141</v>
      </c>
      <c r="D293" s="17">
        <v>1000</v>
      </c>
      <c r="E293" s="17">
        <v>1000</v>
      </c>
      <c r="F293" s="17">
        <v>0</v>
      </c>
      <c r="G293" s="17">
        <v>0</v>
      </c>
      <c r="H293" s="17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</row>
    <row r="294" spans="1:13" ht="30" customHeight="1" x14ac:dyDescent="0.25">
      <c r="A294" s="4"/>
      <c r="B294" s="15" t="s">
        <v>43</v>
      </c>
      <c r="C294" s="16" t="s">
        <v>44</v>
      </c>
      <c r="D294" s="17">
        <v>500</v>
      </c>
      <c r="E294" s="17">
        <v>500</v>
      </c>
      <c r="F294" s="17">
        <v>0</v>
      </c>
      <c r="G294" s="17">
        <v>0</v>
      </c>
      <c r="H294" s="17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</row>
    <row r="295" spans="1:13" ht="30" customHeight="1" x14ac:dyDescent="0.25">
      <c r="A295" s="4"/>
      <c r="B295" s="21" t="s">
        <v>61</v>
      </c>
      <c r="C295" s="21"/>
      <c r="D295" s="17">
        <f>SUM(I292:I294)</f>
        <v>1500</v>
      </c>
      <c r="E295" s="17">
        <f>SUM(J292:J294)</f>
        <v>1500</v>
      </c>
      <c r="F295" s="17">
        <f>SUM(K292:K294)</f>
        <v>0</v>
      </c>
      <c r="G295" s="17">
        <f>SUM(L292:L294)</f>
        <v>0</v>
      </c>
      <c r="H295" s="17">
        <f>SUM(M292:M294)</f>
        <v>0</v>
      </c>
    </row>
    <row r="296" spans="1:13" ht="30" customHeight="1" x14ac:dyDescent="0.25">
      <c r="A296" s="4"/>
      <c r="B296" s="18"/>
      <c r="C296" s="19"/>
      <c r="D296" s="20"/>
      <c r="E296" s="20"/>
      <c r="F296" s="20"/>
      <c r="G296" s="20"/>
    </row>
    <row r="297" spans="1:13" ht="30" customHeight="1" x14ac:dyDescent="0.25">
      <c r="A297" s="4"/>
      <c r="B297" s="21" t="s">
        <v>142</v>
      </c>
      <c r="C297" s="21"/>
      <c r="D297" s="17">
        <f>SUM(D295)</f>
        <v>1500</v>
      </c>
      <c r="E297" s="17">
        <f>SUM(E295)</f>
        <v>1500</v>
      </c>
      <c r="F297" s="17">
        <f>SUM(F295)</f>
        <v>0</v>
      </c>
      <c r="G297" s="17">
        <f>SUM(G295)</f>
        <v>0</v>
      </c>
      <c r="H297" s="17">
        <f>SUM(H295)</f>
        <v>0</v>
      </c>
    </row>
    <row r="298" spans="1:13" ht="30" customHeight="1" x14ac:dyDescent="0.25">
      <c r="A298" s="4"/>
      <c r="B298" s="18"/>
      <c r="C298" s="19"/>
      <c r="D298" s="20"/>
      <c r="E298" s="20"/>
      <c r="F298" s="20"/>
      <c r="G298" s="20"/>
    </row>
    <row r="299" spans="1:13" ht="30" customHeight="1" x14ac:dyDescent="0.25">
      <c r="A299" s="4"/>
      <c r="B299" s="21" t="s">
        <v>143</v>
      </c>
      <c r="C299" s="21"/>
      <c r="D299" s="17">
        <f>SUM(D297)</f>
        <v>1500</v>
      </c>
      <c r="E299" s="17">
        <f>SUM(E297)</f>
        <v>1500</v>
      </c>
      <c r="F299" s="17">
        <f>SUM(F297)</f>
        <v>0</v>
      </c>
      <c r="G299" s="17">
        <f>SUM(G297)</f>
        <v>0</v>
      </c>
      <c r="H299" s="17">
        <f>SUM(H297)</f>
        <v>0</v>
      </c>
    </row>
    <row r="300" spans="1:13" ht="30" customHeight="1" x14ac:dyDescent="0.25">
      <c r="A300" s="4"/>
      <c r="B300" s="18"/>
      <c r="C300" s="19"/>
      <c r="D300" s="20"/>
      <c r="E300" s="20"/>
      <c r="F300" s="20"/>
      <c r="G300" s="20"/>
    </row>
    <row r="301" spans="1:13" ht="30" customHeight="1" x14ac:dyDescent="0.25">
      <c r="A301" s="4"/>
      <c r="B301" s="21" t="s">
        <v>144</v>
      </c>
      <c r="C301" s="21"/>
      <c r="D301" s="17">
        <f>SUM(D287,D299)</f>
        <v>774126</v>
      </c>
      <c r="E301" s="17">
        <f>SUM(E287,E299)</f>
        <v>401732</v>
      </c>
      <c r="F301" s="17">
        <f>SUM(F287,F299)</f>
        <v>116672</v>
      </c>
      <c r="G301" s="17">
        <f>SUM(G287,G299)</f>
        <v>167922</v>
      </c>
      <c r="H301" s="17">
        <f>SUM(H287,H299)</f>
        <v>87800</v>
      </c>
    </row>
    <row r="302" spans="1:13" ht="30" customHeight="1" x14ac:dyDescent="0.25">
      <c r="A302" s="4"/>
      <c r="B302" s="18"/>
      <c r="C302" s="19"/>
      <c r="D302" s="20"/>
      <c r="E302" s="20"/>
      <c r="F302" s="20"/>
      <c r="G302" s="20"/>
    </row>
    <row r="303" spans="1:13" ht="30" customHeight="1" x14ac:dyDescent="0.25">
      <c r="A303" s="4"/>
      <c r="B303" s="18"/>
      <c r="C303" s="19"/>
      <c r="D303" s="20"/>
      <c r="E303" s="20"/>
      <c r="F303" s="20"/>
      <c r="G303" s="20"/>
    </row>
    <row r="304" spans="1:13" ht="30" customHeight="1" x14ac:dyDescent="0.25">
      <c r="A304" s="4"/>
      <c r="B304" s="25" t="s">
        <v>145</v>
      </c>
      <c r="C304" s="25"/>
      <c r="D304" s="25"/>
      <c r="E304" s="25"/>
      <c r="F304" s="25"/>
      <c r="G304" s="25"/>
      <c r="H304" s="25"/>
    </row>
    <row r="305" spans="1:13" ht="30" customHeight="1" x14ac:dyDescent="0.25">
      <c r="A305" s="4"/>
      <c r="B305" s="26" t="s">
        <v>78</v>
      </c>
      <c r="C305" s="26"/>
      <c r="D305" s="26"/>
      <c r="E305" s="26"/>
      <c r="F305" s="26"/>
      <c r="G305" s="26"/>
      <c r="H305" s="26"/>
    </row>
    <row r="306" spans="1:13" ht="30" customHeight="1" x14ac:dyDescent="0.25">
      <c r="A306" s="4"/>
      <c r="B306" s="23" t="s">
        <v>146</v>
      </c>
      <c r="C306" s="23"/>
      <c r="D306" s="23"/>
      <c r="E306" s="23"/>
      <c r="F306" s="23"/>
      <c r="G306" s="23"/>
      <c r="H306" s="23"/>
    </row>
    <row r="307" spans="1:13" ht="30" customHeight="1" x14ac:dyDescent="0.25">
      <c r="A307" s="4"/>
      <c r="B307" s="24" t="s">
        <v>147</v>
      </c>
      <c r="C307" s="24"/>
      <c r="D307" s="24"/>
      <c r="E307" s="24"/>
      <c r="F307" s="24"/>
      <c r="G307" s="24"/>
      <c r="H307" s="24"/>
    </row>
    <row r="308" spans="1:13" ht="30" customHeight="1" x14ac:dyDescent="0.25">
      <c r="A308" s="4"/>
      <c r="B308" s="15" t="s">
        <v>148</v>
      </c>
      <c r="C308" s="16" t="s">
        <v>149</v>
      </c>
      <c r="D308" s="17">
        <v>322538</v>
      </c>
      <c r="E308" s="17">
        <v>93811</v>
      </c>
      <c r="F308" s="17">
        <v>80635</v>
      </c>
      <c r="G308" s="17">
        <v>67457</v>
      </c>
      <c r="H308" s="17">
        <v>80635</v>
      </c>
      <c r="I308" s="2">
        <v>322538</v>
      </c>
      <c r="J308" s="2">
        <v>93811</v>
      </c>
      <c r="K308" s="2">
        <v>80635</v>
      </c>
      <c r="L308" s="2">
        <v>67457</v>
      </c>
      <c r="M308" s="2">
        <v>80635</v>
      </c>
    </row>
    <row r="309" spans="1:13" ht="30" customHeight="1" x14ac:dyDescent="0.25">
      <c r="A309" s="4"/>
      <c r="B309" s="15" t="s">
        <v>150</v>
      </c>
      <c r="C309" s="16" t="s">
        <v>151</v>
      </c>
      <c r="D309" s="17">
        <v>59000</v>
      </c>
      <c r="E309" s="17">
        <v>14750</v>
      </c>
      <c r="F309" s="17">
        <v>14750</v>
      </c>
      <c r="G309" s="17">
        <v>14750</v>
      </c>
      <c r="H309" s="17">
        <v>14750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</row>
    <row r="310" spans="1:13" ht="30" customHeight="1" x14ac:dyDescent="0.25">
      <c r="A310" s="4"/>
      <c r="B310" s="15" t="s">
        <v>152</v>
      </c>
      <c r="C310" s="16" t="s">
        <v>153</v>
      </c>
      <c r="D310" s="17">
        <v>263538</v>
      </c>
      <c r="E310" s="17">
        <v>79061</v>
      </c>
      <c r="F310" s="17">
        <v>65885</v>
      </c>
      <c r="G310" s="17">
        <v>52707</v>
      </c>
      <c r="H310" s="17">
        <v>65885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</row>
    <row r="311" spans="1:13" ht="30" customHeight="1" x14ac:dyDescent="0.25">
      <c r="A311" s="4"/>
      <c r="B311" s="21" t="s">
        <v>154</v>
      </c>
      <c r="C311" s="21"/>
      <c r="D311" s="17">
        <f>SUM(I308:I310)</f>
        <v>322538</v>
      </c>
      <c r="E311" s="17">
        <f>SUM(J308:J310)</f>
        <v>93811</v>
      </c>
      <c r="F311" s="17">
        <f>SUM(K308:K310)</f>
        <v>80635</v>
      </c>
      <c r="G311" s="17">
        <f>SUM(L308:L310)</f>
        <v>67457</v>
      </c>
      <c r="H311" s="17">
        <f>SUM(M308:M310)</f>
        <v>80635</v>
      </c>
    </row>
    <row r="312" spans="1:13" ht="30" customHeight="1" x14ac:dyDescent="0.25">
      <c r="A312" s="4"/>
      <c r="B312" s="18"/>
      <c r="C312" s="19"/>
      <c r="D312" s="20"/>
      <c r="E312" s="20"/>
      <c r="F312" s="20"/>
      <c r="G312" s="20"/>
    </row>
    <row r="313" spans="1:13" ht="30" customHeight="1" x14ac:dyDescent="0.25">
      <c r="A313" s="4"/>
      <c r="B313" s="21" t="s">
        <v>155</v>
      </c>
      <c r="C313" s="21"/>
      <c r="D313" s="17">
        <f>SUM(D311)</f>
        <v>322538</v>
      </c>
      <c r="E313" s="17">
        <f>SUM(E311)</f>
        <v>93811</v>
      </c>
      <c r="F313" s="17">
        <f>SUM(F311)</f>
        <v>80635</v>
      </c>
      <c r="G313" s="17">
        <f>SUM(G311)</f>
        <v>67457</v>
      </c>
      <c r="H313" s="17">
        <f>SUM(H311)</f>
        <v>80635</v>
      </c>
    </row>
    <row r="314" spans="1:13" ht="30" customHeight="1" x14ac:dyDescent="0.25">
      <c r="A314" s="4"/>
      <c r="B314" s="18"/>
      <c r="C314" s="19"/>
      <c r="D314" s="20"/>
      <c r="E314" s="20"/>
      <c r="F314" s="20"/>
      <c r="G314" s="20"/>
    </row>
    <row r="315" spans="1:13" ht="30" customHeight="1" x14ac:dyDescent="0.25">
      <c r="A315" s="4"/>
      <c r="B315" s="23" t="s">
        <v>156</v>
      </c>
      <c r="C315" s="23"/>
      <c r="D315" s="23"/>
      <c r="E315" s="23"/>
      <c r="F315" s="23"/>
      <c r="G315" s="23"/>
      <c r="H315" s="23"/>
    </row>
    <row r="316" spans="1:13" ht="30" customHeight="1" x14ac:dyDescent="0.25">
      <c r="A316" s="4"/>
      <c r="B316" s="24" t="s">
        <v>12</v>
      </c>
      <c r="C316" s="24"/>
      <c r="D316" s="24"/>
      <c r="E316" s="24"/>
      <c r="F316" s="24"/>
      <c r="G316" s="24"/>
      <c r="H316" s="24"/>
    </row>
    <row r="317" spans="1:13" ht="30" customHeight="1" x14ac:dyDescent="0.25">
      <c r="A317" s="4"/>
      <c r="B317" s="15" t="s">
        <v>33</v>
      </c>
      <c r="C317" s="16" t="s">
        <v>34</v>
      </c>
      <c r="D317" s="17">
        <v>2000</v>
      </c>
      <c r="E317" s="17">
        <v>500</v>
      </c>
      <c r="F317" s="17">
        <v>500</v>
      </c>
      <c r="G317" s="17">
        <v>500</v>
      </c>
      <c r="H317" s="17">
        <v>500</v>
      </c>
      <c r="I317" s="2">
        <v>2000</v>
      </c>
      <c r="J317" s="2">
        <v>500</v>
      </c>
      <c r="K317" s="2">
        <v>500</v>
      </c>
      <c r="L317" s="2">
        <v>500</v>
      </c>
      <c r="M317" s="2">
        <v>500</v>
      </c>
    </row>
    <row r="318" spans="1:13" ht="30" customHeight="1" x14ac:dyDescent="0.25">
      <c r="A318" s="4"/>
      <c r="B318" s="15" t="s">
        <v>157</v>
      </c>
      <c r="C318" s="16" t="s">
        <v>158</v>
      </c>
      <c r="D318" s="17">
        <v>2000</v>
      </c>
      <c r="E318" s="17">
        <v>500</v>
      </c>
      <c r="F318" s="17">
        <v>500</v>
      </c>
      <c r="G318" s="17">
        <v>500</v>
      </c>
      <c r="H318" s="17">
        <v>500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</row>
    <row r="319" spans="1:13" ht="30" customHeight="1" x14ac:dyDescent="0.25">
      <c r="A319" s="4"/>
      <c r="B319" s="21" t="s">
        <v>61</v>
      </c>
      <c r="C319" s="21"/>
      <c r="D319" s="17">
        <f>SUM(I317:I318)</f>
        <v>2000</v>
      </c>
      <c r="E319" s="17">
        <f>SUM(J317:J318)</f>
        <v>500</v>
      </c>
      <c r="F319" s="17">
        <f>SUM(K317:K318)</f>
        <v>500</v>
      </c>
      <c r="G319" s="17">
        <f>SUM(L317:L318)</f>
        <v>500</v>
      </c>
      <c r="H319" s="17">
        <f>SUM(M317:M318)</f>
        <v>500</v>
      </c>
    </row>
    <row r="320" spans="1:13" ht="30" customHeight="1" x14ac:dyDescent="0.25">
      <c r="A320" s="4"/>
      <c r="B320" s="18"/>
      <c r="C320" s="19"/>
      <c r="D320" s="20"/>
      <c r="E320" s="20"/>
      <c r="F320" s="20"/>
      <c r="G320" s="20"/>
    </row>
    <row r="321" spans="1:13" ht="30" customHeight="1" x14ac:dyDescent="0.25">
      <c r="A321" s="4"/>
      <c r="B321" s="21" t="s">
        <v>159</v>
      </c>
      <c r="C321" s="21"/>
      <c r="D321" s="17">
        <f>SUM(D319)</f>
        <v>2000</v>
      </c>
      <c r="E321" s="17">
        <f>SUM(E319)</f>
        <v>500</v>
      </c>
      <c r="F321" s="17">
        <f>SUM(F319)</f>
        <v>500</v>
      </c>
      <c r="G321" s="17">
        <f>SUM(G319)</f>
        <v>500</v>
      </c>
      <c r="H321" s="17">
        <f>SUM(H319)</f>
        <v>500</v>
      </c>
    </row>
    <row r="322" spans="1:13" ht="30" customHeight="1" x14ac:dyDescent="0.25">
      <c r="A322" s="4"/>
      <c r="B322" s="18"/>
      <c r="C322" s="19"/>
      <c r="D322" s="20"/>
      <c r="E322" s="20"/>
      <c r="F322" s="20"/>
      <c r="G322" s="20"/>
    </row>
    <row r="323" spans="1:13" ht="30" customHeight="1" x14ac:dyDescent="0.25">
      <c r="A323" s="4"/>
      <c r="B323" s="23" t="s">
        <v>160</v>
      </c>
      <c r="C323" s="23"/>
      <c r="D323" s="23"/>
      <c r="E323" s="23"/>
      <c r="F323" s="23"/>
      <c r="G323" s="23"/>
      <c r="H323" s="23"/>
    </row>
    <row r="324" spans="1:13" ht="30" customHeight="1" x14ac:dyDescent="0.25">
      <c r="A324" s="4"/>
      <c r="B324" s="24" t="s">
        <v>161</v>
      </c>
      <c r="C324" s="24"/>
      <c r="D324" s="24"/>
      <c r="E324" s="24"/>
      <c r="F324" s="24"/>
      <c r="G324" s="24"/>
      <c r="H324" s="24"/>
    </row>
    <row r="325" spans="1:13" ht="30" customHeight="1" x14ac:dyDescent="0.25">
      <c r="A325" s="4"/>
      <c r="B325" s="15" t="s">
        <v>162</v>
      </c>
      <c r="C325" s="16" t="s">
        <v>163</v>
      </c>
      <c r="D325" s="17">
        <v>40000</v>
      </c>
      <c r="E325" s="17">
        <v>40000</v>
      </c>
      <c r="F325" s="17">
        <v>0</v>
      </c>
      <c r="G325" s="17">
        <v>0</v>
      </c>
      <c r="H325" s="17">
        <v>0</v>
      </c>
      <c r="I325" s="2">
        <v>40000</v>
      </c>
      <c r="J325" s="2">
        <v>40000</v>
      </c>
      <c r="K325" s="2">
        <v>0</v>
      </c>
      <c r="L325" s="2">
        <v>0</v>
      </c>
      <c r="M325" s="2">
        <v>0</v>
      </c>
    </row>
    <row r="326" spans="1:13" ht="30" customHeight="1" x14ac:dyDescent="0.25">
      <c r="A326" s="4"/>
      <c r="B326" s="21" t="s">
        <v>164</v>
      </c>
      <c r="C326" s="21"/>
      <c r="D326" s="17">
        <f>SUM(I325)</f>
        <v>40000</v>
      </c>
      <c r="E326" s="17">
        <f>SUM(J325)</f>
        <v>40000</v>
      </c>
      <c r="F326" s="17">
        <f>SUM(K325)</f>
        <v>0</v>
      </c>
      <c r="G326" s="17">
        <f>SUM(L325)</f>
        <v>0</v>
      </c>
      <c r="H326" s="17">
        <f>SUM(M325)</f>
        <v>0</v>
      </c>
    </row>
    <row r="327" spans="1:13" ht="30" customHeight="1" x14ac:dyDescent="0.25">
      <c r="A327" s="4"/>
      <c r="B327" s="18"/>
      <c r="C327" s="19"/>
      <c r="D327" s="20"/>
      <c r="E327" s="20"/>
      <c r="F327" s="20"/>
      <c r="G327" s="20"/>
    </row>
    <row r="328" spans="1:13" ht="30" customHeight="1" x14ac:dyDescent="0.25">
      <c r="A328" s="4"/>
      <c r="B328" s="21" t="s">
        <v>165</v>
      </c>
      <c r="C328" s="21"/>
      <c r="D328" s="17">
        <f>SUM(D326)</f>
        <v>40000</v>
      </c>
      <c r="E328" s="17">
        <f>SUM(E326)</f>
        <v>40000</v>
      </c>
      <c r="F328" s="17">
        <f>SUM(F326)</f>
        <v>0</v>
      </c>
      <c r="G328" s="17">
        <f>SUM(G326)</f>
        <v>0</v>
      </c>
      <c r="H328" s="17">
        <f>SUM(H326)</f>
        <v>0</v>
      </c>
    </row>
    <row r="329" spans="1:13" ht="30" customHeight="1" x14ac:dyDescent="0.25">
      <c r="A329" s="4"/>
      <c r="B329" s="18"/>
      <c r="C329" s="19"/>
      <c r="D329" s="20"/>
      <c r="E329" s="20"/>
      <c r="F329" s="20"/>
      <c r="G329" s="20"/>
    </row>
    <row r="330" spans="1:13" ht="30" customHeight="1" x14ac:dyDescent="0.25">
      <c r="A330" s="4"/>
      <c r="B330" s="21" t="s">
        <v>83</v>
      </c>
      <c r="C330" s="21"/>
      <c r="D330" s="17">
        <f>SUM(D313,D321,D328)</f>
        <v>364538</v>
      </c>
      <c r="E330" s="17">
        <f>SUM(E313,E321,E328)</f>
        <v>134311</v>
      </c>
      <c r="F330" s="17">
        <f>SUM(F313,F321,F328)</f>
        <v>81135</v>
      </c>
      <c r="G330" s="17">
        <f>SUM(G313,G321,G328)</f>
        <v>67957</v>
      </c>
      <c r="H330" s="17">
        <f>SUM(H313,H321,H328)</f>
        <v>81135</v>
      </c>
    </row>
    <row r="331" spans="1:13" ht="30" customHeight="1" x14ac:dyDescent="0.25">
      <c r="A331" s="4"/>
      <c r="B331" s="18"/>
      <c r="C331" s="19"/>
      <c r="D331" s="20"/>
      <c r="E331" s="20"/>
      <c r="F331" s="20"/>
      <c r="G331" s="20"/>
    </row>
    <row r="332" spans="1:13" ht="30" customHeight="1" x14ac:dyDescent="0.25">
      <c r="A332" s="4"/>
      <c r="B332" s="21" t="s">
        <v>166</v>
      </c>
      <c r="C332" s="21"/>
      <c r="D332" s="17">
        <f>SUM(D330)</f>
        <v>364538</v>
      </c>
      <c r="E332" s="17">
        <f>SUM(E330)</f>
        <v>134311</v>
      </c>
      <c r="F332" s="17">
        <f>SUM(F330)</f>
        <v>81135</v>
      </c>
      <c r="G332" s="17">
        <f>SUM(G330)</f>
        <v>67957</v>
      </c>
      <c r="H332" s="17">
        <f>SUM(H330)</f>
        <v>81135</v>
      </c>
    </row>
    <row r="333" spans="1:13" ht="30" customHeight="1" x14ac:dyDescent="0.25">
      <c r="A333" s="4"/>
      <c r="B333" s="18"/>
      <c r="C333" s="19"/>
      <c r="D333" s="20"/>
      <c r="E333" s="20"/>
      <c r="F333" s="20"/>
      <c r="G333" s="20"/>
    </row>
    <row r="334" spans="1:13" ht="30" customHeight="1" x14ac:dyDescent="0.25">
      <c r="A334" s="4"/>
      <c r="B334" s="18"/>
      <c r="C334" s="19"/>
      <c r="D334" s="20"/>
      <c r="E334" s="20"/>
      <c r="F334" s="20"/>
      <c r="G334" s="20"/>
    </row>
    <row r="335" spans="1:13" ht="30" customHeight="1" x14ac:dyDescent="0.25">
      <c r="A335" s="4"/>
      <c r="B335" s="18"/>
      <c r="C335" s="19"/>
      <c r="D335" s="20"/>
      <c r="E335" s="20"/>
      <c r="F335" s="20"/>
      <c r="G335" s="20"/>
    </row>
    <row r="336" spans="1:13" ht="30" customHeight="1" x14ac:dyDescent="0.25">
      <c r="A336" s="4"/>
      <c r="B336" s="14"/>
      <c r="C336" s="19" t="s">
        <v>167</v>
      </c>
      <c r="D336" s="17">
        <f>SUM(D68,D87,D102,D212,D245,D301,D332)</f>
        <v>6051813</v>
      </c>
      <c r="E336" s="17">
        <f>SUM(E68,E87,E102,E212,E245,E301,E332)</f>
        <v>3068624</v>
      </c>
      <c r="F336" s="17">
        <f>SUM(F68,F87,F102,F212,F245,F301,F332)</f>
        <v>1157943</v>
      </c>
      <c r="G336" s="17">
        <f>SUM(G68,G87,G102,G212,G245,G301,G332)</f>
        <v>1123824</v>
      </c>
      <c r="H336" s="17">
        <f>SUM(H68,H87,H102,H212,H245,H301,H332)</f>
        <v>701422</v>
      </c>
    </row>
  </sheetData>
  <mergeCells count="123">
    <mergeCell ref="B2:H2"/>
    <mergeCell ref="B3:H3"/>
    <mergeCell ref="B8:H8"/>
    <mergeCell ref="B9:H9"/>
    <mergeCell ref="B10:H10"/>
    <mergeCell ref="B11:H11"/>
    <mergeCell ref="B47:H47"/>
    <mergeCell ref="B48:H48"/>
    <mergeCell ref="B62:C62"/>
    <mergeCell ref="B64:C64"/>
    <mergeCell ref="B66:C66"/>
    <mergeCell ref="B68:C68"/>
    <mergeCell ref="B36:C36"/>
    <mergeCell ref="B37:H37"/>
    <mergeCell ref="B39:C39"/>
    <mergeCell ref="B40:H40"/>
    <mergeCell ref="B43:C43"/>
    <mergeCell ref="B45:C45"/>
    <mergeCell ref="B81:C81"/>
    <mergeCell ref="B83:C83"/>
    <mergeCell ref="B85:C85"/>
    <mergeCell ref="B87:C87"/>
    <mergeCell ref="B90:H90"/>
    <mergeCell ref="B91:H91"/>
    <mergeCell ref="B71:H71"/>
    <mergeCell ref="B72:H72"/>
    <mergeCell ref="B73:H73"/>
    <mergeCell ref="B74:H74"/>
    <mergeCell ref="B77:C77"/>
    <mergeCell ref="B78:H78"/>
    <mergeCell ref="B105:H105"/>
    <mergeCell ref="B106:H106"/>
    <mergeCell ref="B107:H107"/>
    <mergeCell ref="B108:H108"/>
    <mergeCell ref="B115:C115"/>
    <mergeCell ref="B116:H116"/>
    <mergeCell ref="B92:H92"/>
    <mergeCell ref="B93:H93"/>
    <mergeCell ref="B96:C96"/>
    <mergeCell ref="B98:C98"/>
    <mergeCell ref="B100:C100"/>
    <mergeCell ref="B102:C102"/>
    <mergeCell ref="B134:H134"/>
    <mergeCell ref="B135:H135"/>
    <mergeCell ref="B140:C140"/>
    <mergeCell ref="B141:H141"/>
    <mergeCell ref="B143:C143"/>
    <mergeCell ref="B145:C145"/>
    <mergeCell ref="B119:C119"/>
    <mergeCell ref="B121:C121"/>
    <mergeCell ref="B123:H123"/>
    <mergeCell ref="B124:H124"/>
    <mergeCell ref="B130:C130"/>
    <mergeCell ref="B132:C132"/>
    <mergeCell ref="B173:C173"/>
    <mergeCell ref="B175:H175"/>
    <mergeCell ref="B176:H176"/>
    <mergeCell ref="B177:H177"/>
    <mergeCell ref="B182:C182"/>
    <mergeCell ref="B184:C184"/>
    <mergeCell ref="B147:H147"/>
    <mergeCell ref="B148:H148"/>
    <mergeCell ref="B163:C163"/>
    <mergeCell ref="B164:H164"/>
    <mergeCell ref="B169:C169"/>
    <mergeCell ref="B171:C171"/>
    <mergeCell ref="B215:H215"/>
    <mergeCell ref="B216:H216"/>
    <mergeCell ref="B217:H217"/>
    <mergeCell ref="B218:H218"/>
    <mergeCell ref="B229:C229"/>
    <mergeCell ref="B231:C231"/>
    <mergeCell ref="B186:H186"/>
    <mergeCell ref="B187:H187"/>
    <mergeCell ref="B206:C206"/>
    <mergeCell ref="B208:C208"/>
    <mergeCell ref="B210:C210"/>
    <mergeCell ref="B212:C212"/>
    <mergeCell ref="B243:C243"/>
    <mergeCell ref="B245:C245"/>
    <mergeCell ref="B248:H248"/>
    <mergeCell ref="B249:H249"/>
    <mergeCell ref="B250:H250"/>
    <mergeCell ref="B251:H251"/>
    <mergeCell ref="B233:C233"/>
    <mergeCell ref="B235:H235"/>
    <mergeCell ref="B236:H236"/>
    <mergeCell ref="B237:H237"/>
    <mergeCell ref="B239:C239"/>
    <mergeCell ref="B241:C241"/>
    <mergeCell ref="B289:H289"/>
    <mergeCell ref="B290:H290"/>
    <mergeCell ref="B291:H291"/>
    <mergeCell ref="B256:C256"/>
    <mergeCell ref="B257:H257"/>
    <mergeCell ref="B261:C261"/>
    <mergeCell ref="B263:C263"/>
    <mergeCell ref="B265:H265"/>
    <mergeCell ref="B266:H266"/>
    <mergeCell ref="B330:C330"/>
    <mergeCell ref="B332:C332"/>
    <mergeCell ref="F1:H1"/>
    <mergeCell ref="B319:C319"/>
    <mergeCell ref="B321:C321"/>
    <mergeCell ref="B323:H323"/>
    <mergeCell ref="B324:H324"/>
    <mergeCell ref="B326:C326"/>
    <mergeCell ref="B328:C328"/>
    <mergeCell ref="B306:H306"/>
    <mergeCell ref="B307:H307"/>
    <mergeCell ref="B311:C311"/>
    <mergeCell ref="B313:C313"/>
    <mergeCell ref="B315:H315"/>
    <mergeCell ref="B316:H316"/>
    <mergeCell ref="B295:C295"/>
    <mergeCell ref="B297:C297"/>
    <mergeCell ref="B299:C299"/>
    <mergeCell ref="B301:C301"/>
    <mergeCell ref="B304:H304"/>
    <mergeCell ref="B305:H305"/>
    <mergeCell ref="B283:C283"/>
    <mergeCell ref="B285:C285"/>
    <mergeCell ref="B287:C287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2024-01-30T11:55:05Z</dcterms:modified>
</cp:coreProperties>
</file>